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ee_larue\"/>
    </mc:Choice>
  </mc:AlternateContent>
  <xr:revisionPtr revIDLastSave="0" documentId="8_{CEA57A8D-B5DF-49AA-98B0-D2FD405B9A60}" xr6:coauthVersionLast="47" xr6:coauthVersionMax="47" xr10:uidLastSave="{00000000-0000-0000-0000-000000000000}"/>
  <bookViews>
    <workbookView xWindow="2304" yWindow="1248" windowWidth="18816" windowHeight="11712" firstSheet="1" activeTab="4" xr2:uid="{00000000-000D-0000-FFFF-FFFF00000000}"/>
  </bookViews>
  <sheets>
    <sheet name="New Patterns" sheetId="9" r:id="rId1"/>
    <sheet name="New Block Work" sheetId="10" r:id="rId2"/>
    <sheet name="College Hour-EDIT" sheetId="11" r:id="rId3"/>
    <sheet name="College Hour by Block" sheetId="13" r:id="rId4"/>
    <sheet name="No College Hour by Block" sheetId="14" r:id="rId5"/>
    <sheet name="No College Hour-EDIT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4" l="1"/>
  <c r="G1" i="14"/>
  <c r="F1" i="14"/>
  <c r="E1" i="14"/>
  <c r="D1" i="14"/>
  <c r="C1" i="14"/>
  <c r="B1" i="14"/>
  <c r="B1" i="13"/>
  <c r="I1" i="13"/>
  <c r="G1" i="13"/>
  <c r="F1" i="13"/>
  <c r="E1" i="13"/>
  <c r="D1" i="13"/>
  <c r="C1" i="13"/>
  <c r="A20" i="9"/>
  <c r="U25" i="11"/>
  <c r="O26" i="12"/>
  <c r="I11" i="9"/>
  <c r="E11" i="9"/>
  <c r="I14" i="9"/>
  <c r="E14" i="9"/>
  <c r="I13" i="9"/>
  <c r="E13" i="9"/>
  <c r="I7" i="9"/>
  <c r="E7" i="9"/>
  <c r="I10" i="9"/>
  <c r="E10" i="9"/>
  <c r="I5" i="9"/>
  <c r="E5" i="9"/>
  <c r="I4" i="9"/>
  <c r="E4" i="9"/>
  <c r="I6" i="9"/>
  <c r="E6" i="9"/>
  <c r="I17" i="9"/>
  <c r="E17" i="9"/>
  <c r="I16" i="9"/>
  <c r="E16" i="9"/>
  <c r="I8" i="9"/>
  <c r="E8" i="9"/>
  <c r="I15" i="9"/>
  <c r="E15" i="9"/>
  <c r="I9" i="9"/>
  <c r="E9" i="9"/>
  <c r="I12" i="9"/>
  <c r="E12" i="9"/>
  <c r="J12" i="9" l="1"/>
  <c r="K12" i="9" s="1"/>
  <c r="J9" i="9"/>
  <c r="K9" i="9" s="1"/>
  <c r="J15" i="9"/>
  <c r="K15" i="9" s="1"/>
  <c r="J8" i="9"/>
  <c r="K8" i="9" s="1"/>
  <c r="J16" i="9"/>
  <c r="K16" i="9" s="1"/>
  <c r="J17" i="9"/>
  <c r="K17" i="9" s="1"/>
  <c r="J6" i="9"/>
  <c r="K6" i="9" s="1"/>
  <c r="J4" i="9"/>
  <c r="K4" i="9" s="1"/>
  <c r="J5" i="9"/>
  <c r="K5" i="9" s="1"/>
  <c r="J10" i="9"/>
  <c r="K10" i="9" s="1"/>
  <c r="J7" i="9"/>
  <c r="K7" i="9" s="1"/>
  <c r="J13" i="9"/>
  <c r="K13" i="9" s="1"/>
  <c r="J14" i="9"/>
  <c r="K14" i="9" s="1"/>
  <c r="J11" i="9"/>
  <c r="K11" i="9" s="1"/>
</calcChain>
</file>

<file path=xl/sharedStrings.xml><?xml version="1.0" encoding="utf-8"?>
<sst xmlns="http://schemas.openxmlformats.org/spreadsheetml/2006/main" count="57" uniqueCount="35">
  <si>
    <t>TLM 17.5</t>
  </si>
  <si>
    <t>TLM 16.8</t>
  </si>
  <si>
    <t>Class Count</t>
  </si>
  <si>
    <t>Contact Hour</t>
  </si>
  <si>
    <t>Days per Week</t>
  </si>
  <si>
    <t>Hours per Day</t>
  </si>
  <si>
    <t>SCH</t>
  </si>
  <si>
    <t>Days per Week2</t>
  </si>
  <si>
    <t>Clock Hours</t>
  </si>
  <si>
    <t>New Hours per Day</t>
  </si>
  <si>
    <t>New SCH</t>
  </si>
  <si>
    <t>Delta SCH</t>
  </si>
  <si>
    <t>Delta per Hour</t>
  </si>
  <si>
    <t xml:space="preserve">Notes </t>
  </si>
  <si>
    <t xml:space="preserve"> </t>
  </si>
  <si>
    <t>90 minute</t>
  </si>
  <si>
    <t>120 minute</t>
  </si>
  <si>
    <t>150 minute</t>
  </si>
  <si>
    <t>180 minute</t>
  </si>
  <si>
    <t>210 minute</t>
  </si>
  <si>
    <t>240 minute</t>
  </si>
  <si>
    <t>Factors</t>
  </si>
  <si>
    <t>Count</t>
  </si>
  <si>
    <t>Color</t>
  </si>
  <si>
    <t>?Will there by any 5x/week?</t>
  </si>
  <si>
    <t>1.5-1 day/wk or 3-2 day/wk or 6-4 days/wk</t>
  </si>
  <si>
    <t>2.5-1 day/wk or 5-2 day/wk</t>
  </si>
  <si>
    <t>4-1 day/wk</t>
  </si>
  <si>
    <t>4-3 day/wk</t>
  </si>
  <si>
    <t>5-3 day/wk</t>
  </si>
  <si>
    <t>5-4 day/wk</t>
  </si>
  <si>
    <t>Time</t>
  </si>
  <si>
    <t>1-1 day/wk or 2-2 day/wk or 
3-3 day/wk</t>
  </si>
  <si>
    <t>2-1 day/wk or 4-2 day/wk or 
6-3 day/wk</t>
  </si>
  <si>
    <t>3-1 day/wk or 1 unit lab or 
6-2 day/wk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</si>
</sst>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FFF8"/>
        <bgColor indexed="64"/>
      </patternFill>
    </fill>
    <fill>
      <patternFill patternType="solid">
        <fgColor rgb="FF00FFF8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96489F"/>
        <bgColor indexed="64"/>
      </patternFill>
    </fill>
    <fill>
      <patternFill patternType="solid">
        <fgColor rgb="FFFF5EFF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slantDashDot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20" fontId="0" fillId="0" borderId="0" xfId="0" applyNumberFormat="1"/>
    <xf numFmtId="0" fontId="1" fillId="0" borderId="5" xfId="0" applyFont="1" applyBorder="1"/>
    <xf numFmtId="0" fontId="1" fillId="0" borderId="3" xfId="0" applyFont="1" applyBorder="1"/>
    <xf numFmtId="20" fontId="1" fillId="0" borderId="0" xfId="0" applyNumberFormat="1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2" borderId="0" xfId="0" applyFill="1"/>
    <xf numFmtId="0" fontId="0" fillId="9" borderId="0" xfId="0" applyFill="1"/>
    <xf numFmtId="20" fontId="2" fillId="9" borderId="0" xfId="0" applyNumberFormat="1" applyFont="1" applyFill="1"/>
    <xf numFmtId="0" fontId="0" fillId="2" borderId="10" xfId="0" applyFill="1" applyBorder="1"/>
    <xf numFmtId="20" fontId="0" fillId="6" borderId="0" xfId="0" applyNumberFormat="1" applyFill="1"/>
    <xf numFmtId="20" fontId="0" fillId="7" borderId="0" xfId="0" applyNumberFormat="1" applyFill="1"/>
    <xf numFmtId="20" fontId="0" fillId="5" borderId="0" xfId="0" applyNumberFormat="1" applyFill="1"/>
    <xf numFmtId="20" fontId="2" fillId="8" borderId="0" xfId="0" applyNumberFormat="1" applyFont="1" applyFill="1"/>
    <xf numFmtId="20" fontId="0" fillId="5" borderId="11" xfId="0" applyNumberFormat="1" applyFill="1" applyBorder="1"/>
    <xf numFmtId="20" fontId="0" fillId="5" borderId="10" xfId="0" applyNumberFormat="1" applyFill="1" applyBorder="1"/>
    <xf numFmtId="20" fontId="0" fillId="7" borderId="10" xfId="0" applyNumberFormat="1" applyFill="1" applyBorder="1"/>
    <xf numFmtId="20" fontId="0" fillId="0" borderId="10" xfId="0" applyNumberFormat="1" applyBorder="1"/>
    <xf numFmtId="0" fontId="0" fillId="0" borderId="10" xfId="0" applyBorder="1"/>
    <xf numFmtId="0" fontId="0" fillId="10" borderId="0" xfId="0" applyFill="1"/>
    <xf numFmtId="20" fontId="0" fillId="11" borderId="10" xfId="0" applyNumberFormat="1" applyFill="1" applyBorder="1"/>
    <xf numFmtId="0" fontId="0" fillId="11" borderId="10" xfId="0" applyFill="1" applyBorder="1"/>
    <xf numFmtId="20" fontId="0" fillId="11" borderId="0" xfId="0" applyNumberFormat="1" applyFill="1"/>
    <xf numFmtId="0" fontId="0" fillId="11" borderId="0" xfId="0" applyFill="1"/>
    <xf numFmtId="0" fontId="0" fillId="12" borderId="0" xfId="0" applyFill="1"/>
    <xf numFmtId="20" fontId="0" fillId="12" borderId="0" xfId="0" applyNumberFormat="1" applyFill="1"/>
    <xf numFmtId="20" fontId="0" fillId="12" borderId="10" xfId="0" applyNumberFormat="1" applyFill="1" applyBorder="1"/>
    <xf numFmtId="20" fontId="3" fillId="13" borderId="0" xfId="0" applyNumberFormat="1" applyFont="1" applyFill="1"/>
    <xf numFmtId="0" fontId="3" fillId="13" borderId="0" xfId="0" applyFont="1" applyFill="1"/>
    <xf numFmtId="20" fontId="0" fillId="4" borderId="0" xfId="0" applyNumberFormat="1" applyFill="1"/>
    <xf numFmtId="20" fontId="0" fillId="4" borderId="10" xfId="0" applyNumberFormat="1" applyFill="1" applyBorder="1"/>
    <xf numFmtId="20" fontId="0" fillId="3" borderId="0" xfId="0" applyNumberFormat="1" applyFill="1"/>
    <xf numFmtId="20" fontId="0" fillId="3" borderId="10" xfId="0" applyNumberFormat="1" applyFill="1" applyBorder="1"/>
    <xf numFmtId="20" fontId="0" fillId="0" borderId="11" xfId="0" applyNumberFormat="1" applyBorder="1"/>
    <xf numFmtId="0" fontId="0" fillId="0" borderId="11" xfId="0" applyBorder="1"/>
    <xf numFmtId="20" fontId="0" fillId="4" borderId="11" xfId="0" applyNumberFormat="1" applyFill="1" applyBorder="1"/>
    <xf numFmtId="0" fontId="5" fillId="0" borderId="0" xfId="0" applyFont="1"/>
    <xf numFmtId="0" fontId="3" fillId="14" borderId="0" xfId="0" applyFont="1" applyFill="1"/>
    <xf numFmtId="20" fontId="6" fillId="14" borderId="0" xfId="0" applyNumberFormat="1" applyFont="1" applyFill="1"/>
    <xf numFmtId="0" fontId="3" fillId="15" borderId="0" xfId="0" applyFont="1" applyFill="1"/>
    <xf numFmtId="20" fontId="6" fillId="15" borderId="0" xfId="0" applyNumberFormat="1" applyFont="1" applyFill="1"/>
    <xf numFmtId="0" fontId="3" fillId="16" borderId="0" xfId="0" applyFont="1" applyFill="1"/>
    <xf numFmtId="20" fontId="3" fillId="16" borderId="0" xfId="0" applyNumberFormat="1" applyFont="1" applyFill="1"/>
    <xf numFmtId="0" fontId="3" fillId="17" borderId="0" xfId="0" applyFont="1" applyFill="1"/>
    <xf numFmtId="20" fontId="3" fillId="17" borderId="0" xfId="0" applyNumberFormat="1" applyFont="1" applyFill="1"/>
    <xf numFmtId="20" fontId="3" fillId="16" borderId="10" xfId="0" applyNumberFormat="1" applyFont="1" applyFill="1" applyBorder="1"/>
    <xf numFmtId="20" fontId="0" fillId="5" borderId="12" xfId="0" applyNumberFormat="1" applyFill="1" applyBorder="1"/>
    <xf numFmtId="20" fontId="0" fillId="3" borderId="12" xfId="0" applyNumberFormat="1" applyFill="1" applyBorder="1"/>
    <xf numFmtId="20" fontId="0" fillId="4" borderId="12" xfId="0" applyNumberFormat="1" applyFill="1" applyBorder="1"/>
    <xf numFmtId="20" fontId="1" fillId="0" borderId="9" xfId="0" applyNumberFormat="1" applyFont="1" applyBorder="1"/>
    <xf numFmtId="0" fontId="0" fillId="9" borderId="9" xfId="0" applyFill="1" applyBorder="1"/>
    <xf numFmtId="0" fontId="1" fillId="0" borderId="13" xfId="0" applyFont="1" applyBorder="1"/>
    <xf numFmtId="0" fontId="1" fillId="0" borderId="14" xfId="0" applyFont="1" applyBorder="1"/>
    <xf numFmtId="0" fontId="0" fillId="10" borderId="14" xfId="0" applyFill="1" applyBorder="1"/>
    <xf numFmtId="0" fontId="0" fillId="10" borderId="15" xfId="0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0" borderId="6" xfId="0" applyFont="1" applyBorder="1"/>
    <xf numFmtId="0" fontId="4" fillId="0" borderId="7" xfId="0" applyFont="1" applyBorder="1"/>
    <xf numFmtId="20" fontId="2" fillId="9" borderId="10" xfId="0" applyNumberFormat="1" applyFont="1" applyFill="1" applyBorder="1"/>
    <xf numFmtId="20" fontId="2" fillId="9" borderId="9" xfId="0" applyNumberFormat="1" applyFont="1" applyFill="1" applyBorder="1"/>
    <xf numFmtId="20" fontId="0" fillId="6" borderId="10" xfId="0" applyNumberFormat="1" applyFill="1" applyBorder="1"/>
    <xf numFmtId="0" fontId="2" fillId="8" borderId="0" xfId="0" applyFont="1" applyFill="1"/>
    <xf numFmtId="20" fontId="2" fillId="8" borderId="10" xfId="0" applyNumberFormat="1" applyFont="1" applyFill="1" applyBorder="1"/>
    <xf numFmtId="20" fontId="3" fillId="17" borderId="10" xfId="0" applyNumberFormat="1" applyFont="1" applyFill="1" applyBorder="1"/>
    <xf numFmtId="20" fontId="3" fillId="13" borderId="10" xfId="0" applyNumberFormat="1" applyFont="1" applyFill="1" applyBorder="1"/>
    <xf numFmtId="20" fontId="2" fillId="15" borderId="0" xfId="0" applyNumberFormat="1" applyFont="1" applyFill="1"/>
    <xf numFmtId="20" fontId="2" fillId="15" borderId="10" xfId="0" applyNumberFormat="1" applyFont="1" applyFill="1" applyBorder="1"/>
    <xf numFmtId="20" fontId="6" fillId="15" borderId="9" xfId="0" applyNumberFormat="1" applyFont="1" applyFill="1" applyBorder="1"/>
    <xf numFmtId="20" fontId="2" fillId="14" borderId="10" xfId="0" applyNumberFormat="1" applyFont="1" applyFill="1" applyBorder="1"/>
    <xf numFmtId="20" fontId="7" fillId="0" borderId="0" xfId="0" applyNumberFormat="1" applyFont="1"/>
    <xf numFmtId="0" fontId="7" fillId="0" borderId="0" xfId="0" applyFont="1"/>
    <xf numFmtId="0" fontId="3" fillId="9" borderId="0" xfId="0" applyFont="1" applyFill="1"/>
    <xf numFmtId="0" fontId="7" fillId="0" borderId="6" xfId="0" applyFont="1" applyBorder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3" borderId="0" xfId="0" applyFont="1" applyFill="1"/>
    <xf numFmtId="0" fontId="3" fillId="4" borderId="0" xfId="0" applyFont="1" applyFill="1"/>
    <xf numFmtId="0" fontId="8" fillId="0" borderId="0" xfId="0" applyFont="1"/>
    <xf numFmtId="0" fontId="3" fillId="0" borderId="0" xfId="0" applyFont="1"/>
    <xf numFmtId="0" fontId="7" fillId="0" borderId="1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2" xfId="0" applyFont="1" applyBorder="1"/>
    <xf numFmtId="164" fontId="7" fillId="0" borderId="0" xfId="0" applyNumberFormat="1" applyFont="1"/>
    <xf numFmtId="0" fontId="7" fillId="0" borderId="3" xfId="0" applyFont="1" applyBorder="1"/>
    <xf numFmtId="2" fontId="7" fillId="0" borderId="0" xfId="0" applyNumberFormat="1" applyFont="1"/>
    <xf numFmtId="20" fontId="3" fillId="0" borderId="0" xfId="0" applyNumberFormat="1" applyFont="1"/>
    <xf numFmtId="2" fontId="7" fillId="0" borderId="4" xfId="0" applyNumberFormat="1" applyFont="1" applyBorder="1"/>
    <xf numFmtId="0" fontId="0" fillId="0" borderId="0" xfId="0" applyAlignment="1">
      <alignment horizontal="right"/>
    </xf>
    <xf numFmtId="20" fontId="2" fillId="18" borderId="0" xfId="0" applyNumberFormat="1" applyFont="1" applyFill="1"/>
    <xf numFmtId="0" fontId="0" fillId="18" borderId="0" xfId="0" applyFill="1"/>
    <xf numFmtId="20" fontId="2" fillId="18" borderId="10" xfId="0" applyNumberFormat="1" applyFont="1" applyFill="1" applyBorder="1"/>
    <xf numFmtId="20" fontId="0" fillId="19" borderId="0" xfId="0" applyNumberFormat="1" applyFill="1"/>
    <xf numFmtId="0" fontId="0" fillId="19" borderId="0" xfId="0" applyFill="1"/>
    <xf numFmtId="0" fontId="0" fillId="19" borderId="19" xfId="0" applyFill="1" applyBorder="1" applyAlignment="1">
      <alignment horizontal="center"/>
    </xf>
    <xf numFmtId="20" fontId="0" fillId="19" borderId="19" xfId="0" applyNumberFormat="1" applyFill="1" applyBorder="1" applyAlignment="1">
      <alignment horizontal="right"/>
    </xf>
    <xf numFmtId="20" fontId="0" fillId="19" borderId="20" xfId="0" applyNumberFormat="1" applyFill="1" applyBorder="1"/>
    <xf numFmtId="20" fontId="0" fillId="19" borderId="20" xfId="0" applyNumberFormat="1" applyFill="1" applyBorder="1" applyAlignment="1">
      <alignment horizontal="right"/>
    </xf>
    <xf numFmtId="20" fontId="0" fillId="19" borderId="0" xfId="0" applyNumberFormat="1" applyFill="1" applyAlignment="1">
      <alignment horizontal="right"/>
    </xf>
    <xf numFmtId="0" fontId="0" fillId="19" borderId="0" xfId="0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wrapText="1"/>
    </xf>
    <xf numFmtId="20" fontId="0" fillId="5" borderId="0" xfId="0" applyNumberFormat="1" applyFill="1" applyBorder="1"/>
    <xf numFmtId="20" fontId="0" fillId="0" borderId="0" xfId="0" applyNumberFormat="1" applyBorder="1"/>
    <xf numFmtId="20" fontId="2" fillId="9" borderId="0" xfId="0" applyNumberFormat="1" applyFont="1" applyFill="1" applyBorder="1"/>
    <xf numFmtId="20" fontId="2" fillId="18" borderId="0" xfId="0" applyNumberFormat="1" applyFont="1" applyFill="1" applyBorder="1"/>
    <xf numFmtId="20" fontId="0" fillId="11" borderId="11" xfId="0" applyNumberFormat="1" applyFill="1" applyBorder="1"/>
    <xf numFmtId="0" fontId="0" fillId="11" borderId="11" xfId="0" applyFill="1" applyBorder="1"/>
    <xf numFmtId="20" fontId="0" fillId="0" borderId="0" xfId="0" applyNumberFormat="1" applyFill="1" applyBorder="1"/>
    <xf numFmtId="0" fontId="0" fillId="0" borderId="0" xfId="0" applyFill="1" applyBorder="1"/>
    <xf numFmtId="20" fontId="0" fillId="4" borderId="21" xfId="0" applyNumberFormat="1" applyFill="1" applyBorder="1"/>
    <xf numFmtId="20" fontId="2" fillId="9" borderId="21" xfId="0" applyNumberFormat="1" applyFont="1" applyFill="1" applyBorder="1"/>
    <xf numFmtId="20" fontId="0" fillId="7" borderId="21" xfId="0" applyNumberFormat="1" applyFill="1" applyBorder="1"/>
    <xf numFmtId="20" fontId="0" fillId="5" borderId="21" xfId="0" applyNumberFormat="1" applyFill="1" applyBorder="1"/>
    <xf numFmtId="20" fontId="0" fillId="6" borderId="21" xfId="0" applyNumberFormat="1" applyFill="1" applyBorder="1"/>
    <xf numFmtId="20" fontId="0" fillId="3" borderId="21" xfId="0" applyNumberFormat="1" applyFill="1" applyBorder="1"/>
    <xf numFmtId="0" fontId="0" fillId="0" borderId="21" xfId="0" applyBorder="1"/>
    <xf numFmtId="20" fontId="2" fillId="18" borderId="21" xfId="0" applyNumberFormat="1" applyFont="1" applyFill="1" applyBorder="1"/>
    <xf numFmtId="20" fontId="0" fillId="19" borderId="21" xfId="0" applyNumberFormat="1" applyFill="1" applyBorder="1"/>
  </cellXfs>
  <cellStyles count="1">
    <cellStyle name="Normal" xfId="0" builtinId="0"/>
  </cellStyles>
  <dxfs count="23"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numFmt numFmtId="2" formatCode="0.00"/>
      <fill>
        <patternFill patternType="none">
          <fgColor indexed="64"/>
          <bgColor theme="9" tint="0.79998168889431442"/>
        </patternFill>
      </fill>
      <border diagonalUp="0" diagonalDown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2" formatCode="0.00"/>
      <fill>
        <patternFill patternType="none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2" formatCode="0.00"/>
      <fill>
        <patternFill patternType="none">
          <fgColor indexed="64"/>
          <bgColor theme="9" tint="0.79998168889431442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none"/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164" formatCode="0.0"/>
      <fill>
        <patternFill patternType="none">
          <fgColor indexed="64"/>
          <bgColor theme="9" tint="0.79998168889431442"/>
        </patternFill>
      </fill>
    </dxf>
    <dxf>
      <font>
        <sz val="16"/>
        <color rgb="FF000000"/>
      </font>
      <fill>
        <patternFill patternType="none">
          <fgColor indexed="64"/>
          <bgColor theme="9" tint="0.79998168889431442"/>
        </patternFill>
      </fill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z val="16"/>
        <color rgb="FF000000"/>
      </font>
      <fill>
        <patternFill patternType="none"/>
      </fill>
    </dxf>
    <dxf>
      <border outline="0">
        <bottom style="medium">
          <color rgb="FF000000"/>
        </bottom>
      </border>
    </dxf>
    <dxf>
      <font>
        <sz val="16"/>
        <color rgb="FF00000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colors>
    <mruColors>
      <color rgb="FFFF5EFF"/>
      <color rgb="FF96489F"/>
      <color rgb="FF00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9B589-5DA0-CE42-9F98-27EBBC8A7F86}" name="Table13" displayName="Table13" ref="A3:S17" totalsRowShown="0" headerRowDxfId="22" dataDxfId="20" headerRowBorderDxfId="21" tableBorderDxfId="19">
  <autoFilter ref="A3:S17" xr:uid="{8309B589-5DA0-CE42-9F98-27EBBC8A7F86}"/>
  <sortState xmlns:xlrd2="http://schemas.microsoft.com/office/spreadsheetml/2017/richdata2" ref="A4:S17">
    <sortCondition ref="B4:B17"/>
  </sortState>
  <tableColumns count="19">
    <tableColumn id="1" xr3:uid="{5E0ED9EB-A464-0B43-9297-B9489C20539E}" name="Class Count" dataDxfId="18"/>
    <tableColumn id="16" xr3:uid="{A40EDCFD-1603-EF41-80C3-D44250684AF3}" name="Contact Hour" dataDxfId="17"/>
    <tableColumn id="2" xr3:uid="{22B3E831-066C-BF4C-AEDD-113021A98DC4}" name="Days per Week" dataDxfId="16"/>
    <tableColumn id="3" xr3:uid="{80AC6E0B-16A8-F84E-9800-BF495647CE26}" name="Hours per Day" dataDxfId="15"/>
    <tableColumn id="4" xr3:uid="{9CD0E6DF-B595-9F41-8185-11229E14D25C}" name="SCH" dataDxfId="14">
      <calculatedColumnFormula>Table13[[#This Row],[Hours per Day]]*Table13[[#This Row],[Days per Week]]*17.5</calculatedColumnFormula>
    </tableColumn>
    <tableColumn id="5" xr3:uid="{F83C8A78-46DF-B54C-9DB5-DB19E23270D7}" name="Days per Week2" dataDxfId="13"/>
    <tableColumn id="17" xr3:uid="{7A66E6EC-F55E-8D46-A63B-731861F3E246}" name="Clock Hours" dataDxfId="12"/>
    <tableColumn id="6" xr3:uid="{E44EBB1B-3863-B44E-AAC5-62A4E153D36E}" name="New Hours per Day" dataDxfId="11"/>
    <tableColumn id="7" xr3:uid="{FA934D6C-85D3-044D-9FFF-189C51CEB395}" name="New SCH" dataDxfId="10">
      <calculatedColumnFormula>Table13[[#This Row],[New Hours per Day]]*Table13[[#This Row],[Days per Week2]]*16.8</calculatedColumnFormula>
    </tableColumn>
    <tableColumn id="18" xr3:uid="{6A53B206-C49B-7A43-897F-B743978F9356}" name="Delta SCH" dataDxfId="9">
      <calculatedColumnFormula>Table13[[#This Row],[New SCH]]-Table13[[#This Row],[SCH]]</calculatedColumnFormula>
    </tableColumn>
    <tableColumn id="19" xr3:uid="{14FF591A-BAF7-704F-BAD9-A944C282EC2F}" name="Delta per Hour" dataDxfId="8">
      <calculatedColumnFormula>J4/B4</calculatedColumnFormula>
    </tableColumn>
    <tableColumn id="9" xr3:uid="{5043C7E4-95F2-6D4E-810B-1C7AA3160EFA}" name="Notes " dataDxfId="7"/>
    <tableColumn id="8" xr3:uid="{8A14C19B-A6F5-C346-863D-F1417D1748D7}" name=" " dataDxfId="6"/>
    <tableColumn id="10" xr3:uid="{E407DB6A-A712-4A4D-8BDD-588615ABE351}" name="90 minute" dataDxfId="5"/>
    <tableColumn id="11" xr3:uid="{6342C61B-D075-B349-B8DF-8C506B90E71A}" name="120 minute" dataDxfId="4"/>
    <tableColumn id="12" xr3:uid="{DF764B29-FFDF-3E40-991D-E223D572D893}" name="150 minute" dataDxfId="3"/>
    <tableColumn id="13" xr3:uid="{A77AAA65-9AF3-3B4D-ACF6-73046B37AC10}" name="180 minute" dataDxfId="2"/>
    <tableColumn id="14" xr3:uid="{7CD311CF-3617-9646-9ED0-08EDEAB7A0E5}" name="210 minute" dataDxfId="1"/>
    <tableColumn id="15" xr3:uid="{7FD07C44-1CC9-734B-9DD4-76B3D25422D4}" name="240 minu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29C5-08EB-B04B-BAE3-D6426823BDF2}">
  <dimension ref="A1:U42"/>
  <sheetViews>
    <sheetView zoomScale="130" zoomScaleNormal="130" workbookViewId="0">
      <selection activeCell="A21" sqref="A21"/>
    </sheetView>
  </sheetViews>
  <sheetFormatPr defaultColWidth="8.88671875" defaultRowHeight="14.4" x14ac:dyDescent="0.3"/>
  <cols>
    <col min="1" max="1" width="18" style="86" customWidth="1"/>
    <col min="2" max="2" width="20.109375" style="86" bestFit="1" customWidth="1"/>
    <col min="3" max="11" width="23.6640625" style="86" customWidth="1"/>
    <col min="12" max="12" width="78" style="86" customWidth="1"/>
    <col min="13" max="13" width="5.109375" style="86" customWidth="1"/>
    <col min="14" max="19" width="13.88671875" style="86" hidden="1" customWidth="1"/>
    <col min="20" max="20" width="10" style="86" hidden="1" customWidth="1"/>
    <col min="21" max="21" width="11.109375" style="86" hidden="1" customWidth="1"/>
    <col min="22" max="25" width="11.109375" style="86" bestFit="1" customWidth="1"/>
    <col min="26" max="54" width="4.109375" style="86" customWidth="1"/>
    <col min="55" max="16384" width="8.88671875" style="86"/>
  </cols>
  <sheetData>
    <row r="1" spans="1:21" ht="51" customHeight="1" thickBot="1" x14ac:dyDescent="0.35"/>
    <row r="2" spans="1:21" ht="21" x14ac:dyDescent="0.4">
      <c r="A2" s="87" t="s">
        <v>0</v>
      </c>
      <c r="B2" s="88"/>
      <c r="C2" s="88"/>
      <c r="D2" s="88"/>
      <c r="E2" s="88"/>
      <c r="F2" s="87" t="s">
        <v>1</v>
      </c>
      <c r="G2" s="88"/>
      <c r="H2" s="88"/>
      <c r="I2" s="88"/>
      <c r="J2" s="88"/>
      <c r="K2" s="88"/>
      <c r="L2" s="88"/>
      <c r="M2" s="88"/>
      <c r="N2" s="77"/>
      <c r="O2" s="77"/>
      <c r="P2" s="77"/>
      <c r="Q2" s="77"/>
      <c r="R2" s="77"/>
      <c r="S2" s="77"/>
    </row>
    <row r="3" spans="1:21" ht="21" x14ac:dyDescent="0.4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90" t="s">
        <v>7</v>
      </c>
      <c r="G3" s="89" t="s">
        <v>8</v>
      </c>
      <c r="H3" s="89" t="s">
        <v>9</v>
      </c>
      <c r="I3" s="89" t="s">
        <v>10</v>
      </c>
      <c r="J3" s="89" t="s">
        <v>11</v>
      </c>
      <c r="K3" s="89" t="s">
        <v>12</v>
      </c>
      <c r="L3" s="89" t="s">
        <v>13</v>
      </c>
      <c r="M3" s="89" t="s">
        <v>14</v>
      </c>
      <c r="N3" s="88" t="s">
        <v>15</v>
      </c>
      <c r="O3" s="88" t="s">
        <v>16</v>
      </c>
      <c r="P3" s="88" t="s">
        <v>17</v>
      </c>
      <c r="Q3" s="88" t="s">
        <v>18</v>
      </c>
      <c r="R3" s="88" t="s">
        <v>19</v>
      </c>
      <c r="S3" s="91" t="s">
        <v>20</v>
      </c>
    </row>
    <row r="4" spans="1:21" ht="21" x14ac:dyDescent="0.4">
      <c r="A4" s="77">
        <v>38</v>
      </c>
      <c r="B4" s="92">
        <v>1</v>
      </c>
      <c r="C4" s="77">
        <v>1</v>
      </c>
      <c r="D4" s="77">
        <v>1</v>
      </c>
      <c r="E4" s="77">
        <f>Table13[[#This Row],[Hours per Day]]*Table13[[#This Row],[Days per Week]]*17.5</f>
        <v>17.5</v>
      </c>
      <c r="F4" s="93">
        <v>1</v>
      </c>
      <c r="G4" s="76">
        <v>3.4722222222222224E-2</v>
      </c>
      <c r="H4" s="77">
        <v>1</v>
      </c>
      <c r="I4" s="77">
        <f>Table13[[#This Row],[New Hours per Day]]*Table13[[#This Row],[Days per Week2]]*16.8</f>
        <v>16.8</v>
      </c>
      <c r="J4" s="94">
        <f>Table13[[#This Row],[New SCH]]-Table13[[#This Row],[SCH]]</f>
        <v>-0.69999999999999929</v>
      </c>
      <c r="K4" s="94">
        <f t="shared" ref="K4:K17" si="0">J4/B4</f>
        <v>-0.69999999999999929</v>
      </c>
      <c r="L4" s="77"/>
      <c r="M4" s="94"/>
      <c r="N4" s="77">
        <v>1</v>
      </c>
      <c r="O4" s="77">
        <v>1</v>
      </c>
      <c r="P4" s="77">
        <v>2</v>
      </c>
      <c r="Q4" s="77">
        <v>2</v>
      </c>
      <c r="R4" s="77">
        <v>2</v>
      </c>
      <c r="S4" s="77">
        <v>3</v>
      </c>
    </row>
    <row r="5" spans="1:21" ht="21" x14ac:dyDescent="0.4">
      <c r="A5" s="77">
        <v>58</v>
      </c>
      <c r="B5" s="92">
        <v>1.5</v>
      </c>
      <c r="C5" s="77">
        <v>1</v>
      </c>
      <c r="D5" s="77">
        <v>1.5</v>
      </c>
      <c r="E5" s="77">
        <f>Table13[[#This Row],[Hours per Day]]*Table13[[#This Row],[Days per Week]]*17.5</f>
        <v>26.25</v>
      </c>
      <c r="F5" s="93">
        <v>1</v>
      </c>
      <c r="G5" s="76">
        <v>5.9027777777777776E-2</v>
      </c>
      <c r="H5" s="77">
        <v>1.7</v>
      </c>
      <c r="I5" s="77">
        <f>Table13[[#This Row],[New Hours per Day]]*Table13[[#This Row],[Days per Week2]]*16.8</f>
        <v>28.56</v>
      </c>
      <c r="J5" s="94">
        <f>Table13[[#This Row],[New SCH]]-Table13[[#This Row],[SCH]]</f>
        <v>2.3099999999999987</v>
      </c>
      <c r="K5" s="94">
        <f t="shared" si="0"/>
        <v>1.5399999999999991</v>
      </c>
      <c r="L5" s="77"/>
      <c r="M5" s="94"/>
      <c r="N5" s="77">
        <v>0</v>
      </c>
      <c r="O5" s="77">
        <v>1</v>
      </c>
      <c r="P5" s="77">
        <v>1</v>
      </c>
      <c r="Q5" s="77">
        <v>1</v>
      </c>
      <c r="R5" s="77">
        <v>1</v>
      </c>
      <c r="S5" s="77">
        <v>2</v>
      </c>
    </row>
    <row r="6" spans="1:21" ht="21" x14ac:dyDescent="0.4">
      <c r="A6" s="77">
        <v>29</v>
      </c>
      <c r="B6" s="92">
        <v>2</v>
      </c>
      <c r="C6" s="77">
        <v>1</v>
      </c>
      <c r="D6" s="77">
        <v>2</v>
      </c>
      <c r="E6" s="77">
        <f>Table13[[#This Row],[Hours per Day]]*Table13[[#This Row],[Days per Week]]*17.5</f>
        <v>35</v>
      </c>
      <c r="F6" s="93">
        <v>1</v>
      </c>
      <c r="G6" s="76">
        <v>8.6805555555555566E-2</v>
      </c>
      <c r="H6" s="77">
        <v>2.2999999999999998</v>
      </c>
      <c r="I6" s="77">
        <f>Table13[[#This Row],[New Hours per Day]]*Table13[[#This Row],[Days per Week2]]*16.8</f>
        <v>38.64</v>
      </c>
      <c r="J6" s="94">
        <f>Table13[[#This Row],[New SCH]]-Table13[[#This Row],[SCH]]</f>
        <v>3.6400000000000006</v>
      </c>
      <c r="K6" s="94">
        <f t="shared" si="0"/>
        <v>1.8200000000000003</v>
      </c>
      <c r="L6" s="77"/>
      <c r="M6" s="94"/>
      <c r="N6" s="77">
        <v>0</v>
      </c>
      <c r="O6" s="77">
        <v>0</v>
      </c>
      <c r="P6" s="77">
        <v>1</v>
      </c>
      <c r="Q6" s="77">
        <v>1</v>
      </c>
      <c r="R6" s="77">
        <v>1</v>
      </c>
      <c r="S6" s="77">
        <v>1</v>
      </c>
    </row>
    <row r="7" spans="1:21" ht="21" x14ac:dyDescent="0.4">
      <c r="A7" s="77">
        <v>83</v>
      </c>
      <c r="B7" s="92">
        <v>2</v>
      </c>
      <c r="C7" s="77">
        <v>2</v>
      </c>
      <c r="D7" s="77">
        <v>1</v>
      </c>
      <c r="E7" s="77">
        <f>Table13[[#This Row],[Hours per Day]]*Table13[[#This Row],[Days per Week]]*17.5</f>
        <v>35</v>
      </c>
      <c r="F7" s="93">
        <v>2</v>
      </c>
      <c r="G7" s="76">
        <v>3.4722222222222224E-2</v>
      </c>
      <c r="H7" s="77">
        <v>1</v>
      </c>
      <c r="I7" s="77">
        <f>Table13[[#This Row],[New Hours per Day]]*Table13[[#This Row],[Days per Week2]]*16.8</f>
        <v>33.6</v>
      </c>
      <c r="J7" s="94">
        <f>Table13[[#This Row],[New SCH]]-Table13[[#This Row],[SCH]]</f>
        <v>-1.3999999999999986</v>
      </c>
      <c r="K7" s="94">
        <f t="shared" si="0"/>
        <v>-0.69999999999999929</v>
      </c>
      <c r="L7" s="77"/>
      <c r="M7" s="94"/>
      <c r="N7" s="77">
        <v>1</v>
      </c>
      <c r="O7" s="77">
        <v>1</v>
      </c>
      <c r="P7" s="77">
        <v>2</v>
      </c>
      <c r="Q7" s="77">
        <v>2</v>
      </c>
      <c r="R7" s="77">
        <v>2</v>
      </c>
      <c r="S7" s="77">
        <v>3</v>
      </c>
    </row>
    <row r="8" spans="1:21" ht="21" x14ac:dyDescent="0.4">
      <c r="A8" s="77">
        <v>10</v>
      </c>
      <c r="B8" s="92">
        <v>2.5</v>
      </c>
      <c r="C8" s="77">
        <v>1</v>
      </c>
      <c r="D8" s="77">
        <v>2.5</v>
      </c>
      <c r="E8" s="77">
        <f>Table13[[#This Row],[Hours per Day]]*Table13[[#This Row],[Days per Week]]*17.5</f>
        <v>43.75</v>
      </c>
      <c r="F8" s="93">
        <v>1</v>
      </c>
      <c r="G8" s="76">
        <v>0.10069444444444445</v>
      </c>
      <c r="H8" s="77">
        <v>2.7</v>
      </c>
      <c r="I8" s="77">
        <f>Table13[[#This Row],[New Hours per Day]]*Table13[[#This Row],[Days per Week2]]*16.8</f>
        <v>45.360000000000007</v>
      </c>
      <c r="J8" s="94">
        <f>Table13[[#This Row],[New SCH]]-Table13[[#This Row],[SCH]]</f>
        <v>1.6100000000000065</v>
      </c>
      <c r="K8" s="94">
        <f t="shared" si="0"/>
        <v>0.64400000000000257</v>
      </c>
      <c r="L8" s="77"/>
      <c r="M8" s="94"/>
      <c r="N8" s="77">
        <v>0</v>
      </c>
      <c r="O8" s="77">
        <v>0</v>
      </c>
      <c r="P8" s="77">
        <v>0</v>
      </c>
      <c r="Q8" s="77">
        <v>1</v>
      </c>
      <c r="R8" s="77">
        <v>1</v>
      </c>
      <c r="S8" s="77">
        <v>1</v>
      </c>
    </row>
    <row r="9" spans="1:21" ht="21" x14ac:dyDescent="0.4">
      <c r="A9" s="77">
        <v>4</v>
      </c>
      <c r="B9" s="92">
        <v>3</v>
      </c>
      <c r="C9" s="77">
        <v>3</v>
      </c>
      <c r="D9" s="77">
        <v>1</v>
      </c>
      <c r="E9" s="77">
        <f>Table13[[#This Row],[Hours per Day]]*Table13[[#This Row],[Days per Week]]*17.5</f>
        <v>52.5</v>
      </c>
      <c r="F9" s="93">
        <v>3</v>
      </c>
      <c r="G9" s="76">
        <v>3.4722222222222224E-2</v>
      </c>
      <c r="H9" s="77">
        <v>1</v>
      </c>
      <c r="I9" s="77">
        <f>Table13[[#This Row],[New Hours per Day]]*Table13[[#This Row],[Days per Week2]]*16.8</f>
        <v>50.400000000000006</v>
      </c>
      <c r="J9" s="94">
        <f>Table13[[#This Row],[New SCH]]-Table13[[#This Row],[SCH]]</f>
        <v>-2.0999999999999943</v>
      </c>
      <c r="K9" s="94">
        <f t="shared" si="0"/>
        <v>-0.69999999999999807</v>
      </c>
      <c r="L9" s="77"/>
      <c r="M9" s="94"/>
      <c r="N9" s="77"/>
      <c r="O9" s="77"/>
      <c r="P9" s="77"/>
      <c r="Q9" s="77"/>
      <c r="R9" s="77"/>
      <c r="S9" s="77"/>
    </row>
    <row r="10" spans="1:21" ht="21" x14ac:dyDescent="0.4">
      <c r="A10" s="77">
        <v>58</v>
      </c>
      <c r="B10" s="92">
        <v>3</v>
      </c>
      <c r="C10" s="77">
        <v>1</v>
      </c>
      <c r="D10" s="77">
        <v>3</v>
      </c>
      <c r="E10" s="77">
        <f>Table13[[#This Row],[Hours per Day]]*Table13[[#This Row],[Days per Week]]*17.5</f>
        <v>52.5</v>
      </c>
      <c r="F10" s="93">
        <v>1</v>
      </c>
      <c r="G10" s="76">
        <v>0.12847222222222224</v>
      </c>
      <c r="H10" s="77">
        <v>3.3</v>
      </c>
      <c r="I10" s="77">
        <f>Table13[[#This Row],[New Hours per Day]]*Table13[[#This Row],[Days per Week2]]*16.8</f>
        <v>55.44</v>
      </c>
      <c r="J10" s="94">
        <f>Table13[[#This Row],[New SCH]]-Table13[[#This Row],[SCH]]</f>
        <v>2.9399999999999977</v>
      </c>
      <c r="K10" s="94">
        <f t="shared" si="0"/>
        <v>0.97999999999999921</v>
      </c>
      <c r="L10" s="77"/>
      <c r="M10" s="94"/>
      <c r="N10" s="77">
        <v>0</v>
      </c>
      <c r="O10" s="77">
        <v>0</v>
      </c>
      <c r="P10" s="77">
        <v>0</v>
      </c>
      <c r="Q10" s="77">
        <v>0</v>
      </c>
      <c r="R10" s="77">
        <v>1</v>
      </c>
      <c r="S10" s="77">
        <v>1</v>
      </c>
    </row>
    <row r="11" spans="1:21" ht="21" x14ac:dyDescent="0.4">
      <c r="A11" s="77">
        <v>141</v>
      </c>
      <c r="B11" s="92">
        <v>3</v>
      </c>
      <c r="C11" s="77">
        <v>2</v>
      </c>
      <c r="D11" s="77">
        <v>1.6</v>
      </c>
      <c r="E11" s="77">
        <f>Table13[[#This Row],[Hours per Day]]*Table13[[#This Row],[Days per Week]]*17.5</f>
        <v>56</v>
      </c>
      <c r="F11" s="93">
        <v>2</v>
      </c>
      <c r="G11" s="76">
        <v>5.9027777777777776E-2</v>
      </c>
      <c r="H11" s="77">
        <v>1.7</v>
      </c>
      <c r="I11" s="77">
        <f>Table13[[#This Row],[New Hours per Day]]*Table13[[#This Row],[Days per Week2]]*16.8</f>
        <v>57.12</v>
      </c>
      <c r="J11" s="94">
        <f>Table13[[#This Row],[New SCH]]-Table13[[#This Row],[SCH]]</f>
        <v>1.1199999999999974</v>
      </c>
      <c r="K11" s="94">
        <f t="shared" si="0"/>
        <v>0.37333333333333246</v>
      </c>
      <c r="L11" s="77"/>
      <c r="M11" s="94"/>
      <c r="N11" s="77">
        <v>0</v>
      </c>
      <c r="O11" s="77">
        <v>1</v>
      </c>
      <c r="P11" s="77">
        <v>1</v>
      </c>
      <c r="Q11" s="77">
        <v>1</v>
      </c>
      <c r="R11" s="77">
        <v>2</v>
      </c>
      <c r="S11" s="77">
        <v>2</v>
      </c>
    </row>
    <row r="12" spans="1:21" ht="21" x14ac:dyDescent="0.4">
      <c r="A12" s="77">
        <v>2</v>
      </c>
      <c r="B12" s="92">
        <v>4</v>
      </c>
      <c r="C12" s="77">
        <v>1</v>
      </c>
      <c r="D12" s="77">
        <v>4</v>
      </c>
      <c r="E12" s="77">
        <f>Table13[[#This Row],[Hours per Day]]*Table13[[#This Row],[Days per Week]]*17.5</f>
        <v>70</v>
      </c>
      <c r="F12" s="93">
        <v>1</v>
      </c>
      <c r="G12" s="76">
        <v>0.17013888888888887</v>
      </c>
      <c r="H12" s="77">
        <v>4.3</v>
      </c>
      <c r="I12" s="77">
        <f>Table13[[#This Row],[New Hours per Day]]*Table13[[#This Row],[Days per Week2]]*16.8</f>
        <v>72.239999999999995</v>
      </c>
      <c r="J12" s="94">
        <f>Table13[[#This Row],[New SCH]]-Table13[[#This Row],[SCH]]</f>
        <v>2.2399999999999949</v>
      </c>
      <c r="K12" s="94">
        <f t="shared" si="0"/>
        <v>0.55999999999999872</v>
      </c>
      <c r="L12" s="77"/>
      <c r="M12" s="94"/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</row>
    <row r="13" spans="1:21" ht="21" x14ac:dyDescent="0.4">
      <c r="A13" s="77">
        <v>0</v>
      </c>
      <c r="B13" s="92">
        <v>4</v>
      </c>
      <c r="C13" s="77">
        <v>3</v>
      </c>
      <c r="D13" s="77">
        <v>1.4</v>
      </c>
      <c r="E13" s="77">
        <f>Table13[[#This Row],[Hours per Day]]*Table13[[#This Row],[Days per Week]]*17.5</f>
        <v>73.499999999999986</v>
      </c>
      <c r="F13" s="93">
        <v>3</v>
      </c>
      <c r="G13" s="76">
        <v>5.2083333333333336E-2</v>
      </c>
      <c r="H13" s="77">
        <v>1.5</v>
      </c>
      <c r="I13" s="77">
        <f>Table13[[#This Row],[New Hours per Day]]*Table13[[#This Row],[Days per Week2]]*16.8</f>
        <v>75.600000000000009</v>
      </c>
      <c r="J13" s="94">
        <f>Table13[[#This Row],[New SCH]]-Table13[[#This Row],[SCH]]</f>
        <v>2.1000000000000227</v>
      </c>
      <c r="K13" s="94">
        <f t="shared" si="0"/>
        <v>0.52500000000000568</v>
      </c>
      <c r="L13" s="77"/>
      <c r="M13" s="94"/>
      <c r="N13" s="77"/>
      <c r="O13" s="77"/>
      <c r="P13" s="77"/>
      <c r="Q13" s="77"/>
      <c r="R13" s="77"/>
      <c r="S13" s="77"/>
      <c r="T13" s="95"/>
      <c r="U13" s="95"/>
    </row>
    <row r="14" spans="1:21" ht="21" x14ac:dyDescent="0.4">
      <c r="A14" s="77">
        <v>121</v>
      </c>
      <c r="B14" s="92">
        <v>4</v>
      </c>
      <c r="C14" s="77">
        <v>2</v>
      </c>
      <c r="D14" s="77">
        <v>2</v>
      </c>
      <c r="E14" s="77">
        <f>Table13[[#This Row],[Hours per Day]]*Table13[[#This Row],[Days per Week]]*17.5</f>
        <v>70</v>
      </c>
      <c r="F14" s="93">
        <v>2</v>
      </c>
      <c r="G14" s="76">
        <v>8.6805555555555566E-2</v>
      </c>
      <c r="H14" s="77">
        <v>2.2999999999999998</v>
      </c>
      <c r="I14" s="77">
        <f>Table13[[#This Row],[New Hours per Day]]*Table13[[#This Row],[Days per Week2]]*16.8</f>
        <v>77.28</v>
      </c>
      <c r="J14" s="94">
        <f>Table13[[#This Row],[New SCH]]-Table13[[#This Row],[SCH]]</f>
        <v>7.2800000000000011</v>
      </c>
      <c r="K14" s="94">
        <f t="shared" si="0"/>
        <v>1.8200000000000003</v>
      </c>
      <c r="L14" s="77"/>
      <c r="M14" s="94"/>
      <c r="N14" s="77">
        <v>0</v>
      </c>
      <c r="O14" s="77">
        <v>0</v>
      </c>
      <c r="P14" s="77">
        <v>1</v>
      </c>
      <c r="Q14" s="77">
        <v>1</v>
      </c>
      <c r="R14" s="77">
        <v>1</v>
      </c>
      <c r="S14" s="77">
        <v>1</v>
      </c>
      <c r="T14" s="95"/>
      <c r="U14" s="95"/>
    </row>
    <row r="15" spans="1:21" ht="21" x14ac:dyDescent="0.4">
      <c r="A15" s="77">
        <v>9</v>
      </c>
      <c r="B15" s="92">
        <v>5</v>
      </c>
      <c r="C15" s="77">
        <v>3</v>
      </c>
      <c r="D15" s="77">
        <v>1.7</v>
      </c>
      <c r="E15" s="77">
        <f>Table13[[#This Row],[Hours per Day]]*Table13[[#This Row],[Days per Week]]*17.5</f>
        <v>89.25</v>
      </c>
      <c r="F15" s="93">
        <v>3</v>
      </c>
      <c r="G15" s="76">
        <v>6.25E-2</v>
      </c>
      <c r="H15" s="77">
        <v>1.8</v>
      </c>
      <c r="I15" s="77">
        <f>Table13[[#This Row],[New Hours per Day]]*Table13[[#This Row],[Days per Week2]]*16.8</f>
        <v>90.720000000000013</v>
      </c>
      <c r="J15" s="94">
        <f>Table13[[#This Row],[New SCH]]-Table13[[#This Row],[SCH]]</f>
        <v>1.4700000000000131</v>
      </c>
      <c r="K15" s="94">
        <f t="shared" si="0"/>
        <v>0.29400000000000259</v>
      </c>
      <c r="L15" s="77"/>
      <c r="M15" s="96"/>
      <c r="N15" s="77">
        <v>0</v>
      </c>
      <c r="O15" s="77">
        <v>1</v>
      </c>
      <c r="P15" s="77">
        <v>1</v>
      </c>
      <c r="Q15" s="77">
        <v>1</v>
      </c>
      <c r="R15" s="77">
        <v>2</v>
      </c>
      <c r="S15" s="77">
        <v>2</v>
      </c>
      <c r="T15" s="95"/>
      <c r="U15" s="95"/>
    </row>
    <row r="16" spans="1:21" ht="21" x14ac:dyDescent="0.4">
      <c r="A16" s="77">
        <v>20</v>
      </c>
      <c r="B16" s="92">
        <v>5</v>
      </c>
      <c r="C16" s="77">
        <v>2</v>
      </c>
      <c r="D16" s="77">
        <v>2.6</v>
      </c>
      <c r="E16" s="77">
        <f>Table13[[#This Row],[Hours per Day]]*Table13[[#This Row],[Days per Week]]*17.5</f>
        <v>91</v>
      </c>
      <c r="F16" s="93">
        <v>2</v>
      </c>
      <c r="G16" s="76">
        <v>0.10069444444444445</v>
      </c>
      <c r="H16" s="77">
        <v>2.7</v>
      </c>
      <c r="I16" s="77">
        <f>Table13[[#This Row],[New Hours per Day]]*Table13[[#This Row],[Days per Week2]]*16.8</f>
        <v>90.720000000000013</v>
      </c>
      <c r="J16" s="94">
        <f>Table13[[#This Row],[New SCH]]-Table13[[#This Row],[SCH]]</f>
        <v>-0.27999999999998693</v>
      </c>
      <c r="K16" s="94">
        <f t="shared" si="0"/>
        <v>-5.5999999999997385E-2</v>
      </c>
      <c r="L16" s="77"/>
      <c r="M16" s="94"/>
      <c r="N16" s="77">
        <v>0</v>
      </c>
      <c r="O16" s="77">
        <v>0</v>
      </c>
      <c r="P16" s="77">
        <v>0</v>
      </c>
      <c r="Q16" s="77">
        <v>1</v>
      </c>
      <c r="R16" s="77">
        <v>1</v>
      </c>
      <c r="S16" s="77">
        <v>1</v>
      </c>
      <c r="T16" s="95"/>
      <c r="U16" s="95"/>
    </row>
    <row r="17" spans="1:21" ht="21" x14ac:dyDescent="0.4">
      <c r="A17" s="77">
        <v>23</v>
      </c>
      <c r="B17" s="92">
        <v>6</v>
      </c>
      <c r="C17" s="77">
        <v>2</v>
      </c>
      <c r="D17" s="77">
        <v>3</v>
      </c>
      <c r="E17" s="77">
        <f>Table13[[#This Row],[Hours per Day]]*Table13[[#This Row],[Days per Week]]*17.5</f>
        <v>105</v>
      </c>
      <c r="F17" s="93">
        <v>2</v>
      </c>
      <c r="G17" s="76">
        <v>0.12847222222222221</v>
      </c>
      <c r="H17" s="77">
        <v>3.3</v>
      </c>
      <c r="I17" s="77">
        <f>Table13[[#This Row],[New Hours per Day]]*Table13[[#This Row],[Days per Week2]]*16.8</f>
        <v>110.88</v>
      </c>
      <c r="J17" s="94">
        <f>Table13[[#This Row],[New SCH]]-Table13[[#This Row],[SCH]]</f>
        <v>5.8799999999999955</v>
      </c>
      <c r="K17" s="94">
        <f t="shared" si="0"/>
        <v>0.97999999999999921</v>
      </c>
      <c r="L17" s="77"/>
      <c r="M17" s="94"/>
      <c r="N17" s="77">
        <v>0</v>
      </c>
      <c r="O17" s="77">
        <v>0</v>
      </c>
      <c r="P17" s="77">
        <v>0</v>
      </c>
      <c r="Q17" s="77">
        <v>0</v>
      </c>
      <c r="R17" s="77">
        <v>1</v>
      </c>
      <c r="S17" s="77">
        <v>1</v>
      </c>
      <c r="T17" s="95"/>
      <c r="U17" s="95"/>
    </row>
    <row r="18" spans="1:21" x14ac:dyDescent="0.3">
      <c r="D18" s="95"/>
      <c r="T18" s="95"/>
      <c r="U18" s="95"/>
    </row>
    <row r="19" spans="1:21" x14ac:dyDescent="0.3">
      <c r="D19" s="95"/>
      <c r="T19" s="95"/>
      <c r="U19" s="95"/>
    </row>
    <row r="20" spans="1:21" x14ac:dyDescent="0.3">
      <c r="A20" s="86">
        <f>SUM(Table13[Class Count])</f>
        <v>596</v>
      </c>
      <c r="D20" s="95"/>
      <c r="T20" s="95"/>
      <c r="U20" s="95"/>
    </row>
    <row r="21" spans="1:21" x14ac:dyDescent="0.3">
      <c r="D21" s="95"/>
      <c r="T21" s="95"/>
      <c r="U21" s="95"/>
    </row>
    <row r="22" spans="1:21" x14ac:dyDescent="0.3">
      <c r="D22" s="95"/>
      <c r="G22" s="95"/>
      <c r="H22" s="95"/>
      <c r="I22" s="95"/>
      <c r="T22" s="95"/>
      <c r="U22" s="95"/>
    </row>
    <row r="23" spans="1:21" x14ac:dyDescent="0.3">
      <c r="D23" s="95"/>
      <c r="G23" s="95"/>
      <c r="H23" s="95"/>
      <c r="I23" s="95"/>
      <c r="T23" s="95"/>
      <c r="U23" s="95"/>
    </row>
    <row r="24" spans="1:21" x14ac:dyDescent="0.3">
      <c r="G24" s="95"/>
      <c r="H24" s="95"/>
      <c r="I24" s="95"/>
      <c r="T24" s="95"/>
      <c r="U24" s="95"/>
    </row>
    <row r="25" spans="1:21" x14ac:dyDescent="0.3">
      <c r="T25" s="95"/>
      <c r="U25" s="95"/>
    </row>
    <row r="26" spans="1:21" x14ac:dyDescent="0.3">
      <c r="T26" s="95"/>
      <c r="U26" s="95"/>
    </row>
    <row r="27" spans="1:21" x14ac:dyDescent="0.3">
      <c r="T27" s="95"/>
      <c r="U27" s="95"/>
    </row>
    <row r="28" spans="1:21" x14ac:dyDescent="0.3">
      <c r="T28" s="95"/>
      <c r="U28" s="95"/>
    </row>
    <row r="29" spans="1:21" x14ac:dyDescent="0.3">
      <c r="T29" s="95"/>
      <c r="U29" s="95"/>
    </row>
    <row r="30" spans="1:21" x14ac:dyDescent="0.3">
      <c r="T30" s="95"/>
      <c r="U30" s="95"/>
    </row>
    <row r="31" spans="1:21" x14ac:dyDescent="0.3">
      <c r="T31" s="95"/>
      <c r="U31" s="95"/>
    </row>
    <row r="32" spans="1:21" x14ac:dyDescent="0.3">
      <c r="T32" s="95"/>
      <c r="U32" s="95"/>
    </row>
    <row r="33" spans="20:21" x14ac:dyDescent="0.3">
      <c r="T33" s="95"/>
      <c r="U33" s="95"/>
    </row>
    <row r="34" spans="20:21" x14ac:dyDescent="0.3">
      <c r="T34" s="95"/>
      <c r="U34" s="95"/>
    </row>
    <row r="35" spans="20:21" x14ac:dyDescent="0.3">
      <c r="T35" s="95"/>
      <c r="U35" s="95"/>
    </row>
    <row r="36" spans="20:21" x14ac:dyDescent="0.3">
      <c r="T36" s="95"/>
      <c r="U36" s="95"/>
    </row>
    <row r="37" spans="20:21" x14ac:dyDescent="0.3">
      <c r="T37" s="95"/>
      <c r="U37" s="95"/>
    </row>
    <row r="38" spans="20:21" x14ac:dyDescent="0.3">
      <c r="T38" s="95"/>
      <c r="U38" s="95"/>
    </row>
    <row r="39" spans="20:21" x14ac:dyDescent="0.3">
      <c r="T39" s="95"/>
      <c r="U39" s="95"/>
    </row>
    <row r="40" spans="20:21" x14ac:dyDescent="0.3">
      <c r="T40" s="95"/>
      <c r="U40" s="95"/>
    </row>
    <row r="41" spans="20:21" x14ac:dyDescent="0.3">
      <c r="T41" s="95"/>
      <c r="U41" s="95"/>
    </row>
    <row r="42" spans="20:21" x14ac:dyDescent="0.3">
      <c r="T42" s="95"/>
      <c r="U42" s="9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F8D4-7C3B-1142-A627-2D7A91265A43}">
  <dimension ref="A1:R50"/>
  <sheetViews>
    <sheetView workbookViewId="0">
      <selection activeCell="G15" sqref="G15"/>
    </sheetView>
  </sheetViews>
  <sheetFormatPr defaultColWidth="11.44140625" defaultRowHeight="14.4" x14ac:dyDescent="0.3"/>
  <sheetData>
    <row r="1" spans="1:18" x14ac:dyDescent="0.3">
      <c r="A1">
        <v>5</v>
      </c>
      <c r="B1" s="5"/>
      <c r="C1" s="6"/>
      <c r="D1" s="7"/>
      <c r="E1" s="8"/>
      <c r="F1" s="9"/>
      <c r="G1" s="10"/>
      <c r="H1" s="12"/>
      <c r="I1" s="33"/>
    </row>
    <row r="2" spans="1:18" x14ac:dyDescent="0.3">
      <c r="A2">
        <v>10</v>
      </c>
      <c r="B2" s="5"/>
      <c r="C2" s="6"/>
      <c r="D2" s="7"/>
      <c r="E2" s="8"/>
      <c r="F2" s="9"/>
      <c r="G2" s="10"/>
      <c r="H2" s="12"/>
      <c r="I2" s="33"/>
    </row>
    <row r="3" spans="1:18" x14ac:dyDescent="0.3">
      <c r="A3">
        <v>15</v>
      </c>
      <c r="B3" s="5"/>
      <c r="C3" s="6"/>
      <c r="D3" s="7"/>
      <c r="E3" s="8"/>
      <c r="F3" s="9"/>
      <c r="G3" s="10"/>
      <c r="H3" s="12"/>
      <c r="I3" s="33"/>
    </row>
    <row r="4" spans="1:18" x14ac:dyDescent="0.3">
      <c r="A4">
        <v>20</v>
      </c>
      <c r="B4" s="5"/>
      <c r="C4" s="6"/>
      <c r="D4" s="7"/>
      <c r="E4" s="8"/>
      <c r="F4" s="9"/>
      <c r="G4" s="10"/>
      <c r="H4" s="12"/>
      <c r="I4" s="33"/>
    </row>
    <row r="5" spans="1:18" x14ac:dyDescent="0.3">
      <c r="A5">
        <v>25</v>
      </c>
      <c r="B5" s="5"/>
      <c r="C5" s="6"/>
      <c r="D5" s="7"/>
      <c r="E5" s="8"/>
      <c r="F5" s="9"/>
      <c r="G5" s="10"/>
      <c r="H5" s="12"/>
      <c r="I5" s="33"/>
    </row>
    <row r="6" spans="1:18" x14ac:dyDescent="0.3">
      <c r="A6">
        <v>30</v>
      </c>
      <c r="B6" s="5"/>
      <c r="C6" s="6"/>
      <c r="D6" s="7"/>
      <c r="E6" s="8"/>
      <c r="F6" s="9"/>
      <c r="G6" s="10"/>
      <c r="H6" s="12"/>
      <c r="I6" s="33"/>
    </row>
    <row r="7" spans="1:18" x14ac:dyDescent="0.3">
      <c r="A7">
        <v>35</v>
      </c>
      <c r="B7" s="5"/>
      <c r="C7" s="6"/>
      <c r="D7" s="7"/>
      <c r="E7" s="8"/>
      <c r="F7" s="9"/>
      <c r="G7" s="10"/>
      <c r="H7" s="12"/>
      <c r="I7" s="33"/>
      <c r="R7" s="1">
        <v>7.2916666666666671E-2</v>
      </c>
    </row>
    <row r="8" spans="1:18" x14ac:dyDescent="0.3">
      <c r="A8">
        <v>40</v>
      </c>
      <c r="B8" s="5"/>
      <c r="C8" s="6"/>
      <c r="D8" s="7"/>
      <c r="E8" s="8"/>
      <c r="F8" s="9"/>
      <c r="G8" s="10"/>
      <c r="H8" s="12"/>
      <c r="I8" s="33"/>
    </row>
    <row r="9" spans="1:18" x14ac:dyDescent="0.3">
      <c r="A9">
        <v>45</v>
      </c>
      <c r="B9" s="5"/>
      <c r="C9" s="6"/>
      <c r="D9" s="7"/>
      <c r="E9" s="8"/>
      <c r="F9" s="9"/>
      <c r="G9" s="10"/>
      <c r="H9" s="12"/>
      <c r="I9" s="33"/>
    </row>
    <row r="10" spans="1:18" x14ac:dyDescent="0.3">
      <c r="A10">
        <v>50</v>
      </c>
      <c r="B10" s="5"/>
      <c r="C10" s="6"/>
      <c r="D10" s="7"/>
      <c r="E10" s="8"/>
      <c r="F10" s="9"/>
      <c r="G10" s="10"/>
      <c r="H10" s="12"/>
      <c r="I10" s="33"/>
    </row>
    <row r="11" spans="1:18" x14ac:dyDescent="0.3">
      <c r="A11">
        <v>55</v>
      </c>
      <c r="B11" s="5"/>
      <c r="D11" s="7"/>
      <c r="E11" s="8"/>
      <c r="F11" s="9"/>
      <c r="G11" s="10"/>
      <c r="H11" s="12"/>
      <c r="I11" s="33"/>
    </row>
    <row r="12" spans="1:18" x14ac:dyDescent="0.3">
      <c r="A12">
        <v>60</v>
      </c>
      <c r="B12" s="5"/>
      <c r="D12" s="7"/>
      <c r="E12" s="8"/>
      <c r="F12" s="9"/>
      <c r="G12" s="10"/>
      <c r="H12" s="12"/>
      <c r="I12" s="33"/>
    </row>
    <row r="13" spans="1:18" x14ac:dyDescent="0.3">
      <c r="A13">
        <v>65</v>
      </c>
      <c r="B13" s="5"/>
      <c r="D13" s="7"/>
      <c r="E13" s="8"/>
      <c r="F13" s="9"/>
      <c r="G13" s="10"/>
      <c r="H13" s="12"/>
      <c r="I13" s="33"/>
    </row>
    <row r="14" spans="1:18" x14ac:dyDescent="0.3">
      <c r="A14">
        <v>70</v>
      </c>
      <c r="B14" s="5"/>
      <c r="D14" s="7"/>
      <c r="E14" s="8"/>
      <c r="F14" s="9"/>
      <c r="G14" s="10"/>
      <c r="H14" s="12"/>
    </row>
    <row r="15" spans="1:18" x14ac:dyDescent="0.3">
      <c r="A15">
        <v>75</v>
      </c>
      <c r="B15" s="5"/>
      <c r="D15" s="7"/>
      <c r="E15" s="8"/>
      <c r="F15" s="9"/>
      <c r="G15" s="10"/>
      <c r="H15" s="12"/>
    </row>
    <row r="16" spans="1:18" x14ac:dyDescent="0.3">
      <c r="A16">
        <v>80</v>
      </c>
      <c r="B16" s="5"/>
      <c r="D16" s="7"/>
      <c r="E16" s="8"/>
      <c r="F16" s="9"/>
      <c r="H16" s="12"/>
    </row>
    <row r="17" spans="1:8" x14ac:dyDescent="0.3">
      <c r="A17">
        <v>85</v>
      </c>
      <c r="B17" s="5"/>
      <c r="D17" s="7"/>
      <c r="E17" s="8"/>
      <c r="F17" s="9"/>
      <c r="H17" s="12"/>
    </row>
    <row r="18" spans="1:8" x14ac:dyDescent="0.3">
      <c r="A18">
        <v>90</v>
      </c>
      <c r="B18" s="5"/>
      <c r="D18" s="7"/>
      <c r="E18" s="8"/>
      <c r="F18" s="9"/>
      <c r="H18" s="12"/>
    </row>
    <row r="19" spans="1:8" x14ac:dyDescent="0.3">
      <c r="A19">
        <v>95</v>
      </c>
      <c r="B19" s="5"/>
      <c r="D19" s="7"/>
      <c r="E19" s="8"/>
      <c r="F19" s="9"/>
    </row>
    <row r="20" spans="1:8" x14ac:dyDescent="0.3">
      <c r="A20">
        <v>100</v>
      </c>
      <c r="B20" s="5"/>
      <c r="D20" s="7"/>
      <c r="E20" s="8"/>
      <c r="F20" s="9"/>
    </row>
    <row r="21" spans="1:8" x14ac:dyDescent="0.3">
      <c r="A21">
        <v>105</v>
      </c>
      <c r="B21" s="5"/>
      <c r="D21" s="7"/>
      <c r="E21" s="8"/>
      <c r="F21" s="9"/>
    </row>
    <row r="22" spans="1:8" x14ac:dyDescent="0.3">
      <c r="A22">
        <v>110</v>
      </c>
      <c r="B22" s="5"/>
      <c r="D22" s="7"/>
      <c r="E22" s="8"/>
      <c r="F22" s="9"/>
    </row>
    <row r="23" spans="1:8" x14ac:dyDescent="0.3">
      <c r="A23">
        <v>115</v>
      </c>
      <c r="B23" s="5"/>
      <c r="D23" s="7"/>
      <c r="E23" s="8"/>
      <c r="F23" s="9"/>
    </row>
    <row r="24" spans="1:8" x14ac:dyDescent="0.3">
      <c r="A24">
        <v>120</v>
      </c>
      <c r="B24" s="5"/>
      <c r="D24" s="7"/>
      <c r="E24" s="8"/>
      <c r="F24" s="9"/>
    </row>
    <row r="25" spans="1:8" x14ac:dyDescent="0.3">
      <c r="A25">
        <v>125</v>
      </c>
      <c r="B25" s="5"/>
      <c r="D25" s="7"/>
      <c r="E25" s="8"/>
      <c r="F25" s="9"/>
    </row>
    <row r="26" spans="1:8" x14ac:dyDescent="0.3">
      <c r="A26">
        <v>130</v>
      </c>
      <c r="B26" s="5"/>
      <c r="D26" s="7"/>
      <c r="E26" s="8"/>
    </row>
    <row r="27" spans="1:8" x14ac:dyDescent="0.3">
      <c r="A27">
        <v>135</v>
      </c>
      <c r="B27" s="5"/>
      <c r="D27" s="7"/>
      <c r="E27" s="8"/>
    </row>
    <row r="28" spans="1:8" x14ac:dyDescent="0.3">
      <c r="A28">
        <v>140</v>
      </c>
      <c r="B28" s="5"/>
      <c r="D28" s="7"/>
      <c r="E28" s="8"/>
    </row>
    <row r="29" spans="1:8" x14ac:dyDescent="0.3">
      <c r="A29">
        <v>145</v>
      </c>
      <c r="B29" s="5"/>
      <c r="D29" s="7"/>
      <c r="E29" s="8"/>
    </row>
    <row r="30" spans="1:8" x14ac:dyDescent="0.3">
      <c r="A30">
        <v>150</v>
      </c>
      <c r="B30" s="5"/>
      <c r="E30" s="8"/>
    </row>
    <row r="31" spans="1:8" x14ac:dyDescent="0.3">
      <c r="A31">
        <v>155</v>
      </c>
      <c r="B31" s="5"/>
      <c r="E31" s="8"/>
    </row>
    <row r="32" spans="1:8" x14ac:dyDescent="0.3">
      <c r="A32">
        <v>160</v>
      </c>
      <c r="B32" s="5"/>
      <c r="E32" s="8"/>
    </row>
    <row r="33" spans="1:14" x14ac:dyDescent="0.3">
      <c r="A33">
        <v>165</v>
      </c>
      <c r="B33" s="5"/>
      <c r="E33" s="8"/>
    </row>
    <row r="34" spans="1:14" x14ac:dyDescent="0.3">
      <c r="A34">
        <v>170</v>
      </c>
      <c r="B34" s="5"/>
      <c r="E34" s="8"/>
    </row>
    <row r="35" spans="1:14" x14ac:dyDescent="0.3">
      <c r="A35">
        <v>175</v>
      </c>
      <c r="B35" s="5"/>
      <c r="E35" s="8"/>
    </row>
    <row r="36" spans="1:14" x14ac:dyDescent="0.3">
      <c r="A36">
        <v>180</v>
      </c>
      <c r="B36" s="5"/>
      <c r="E36" s="8"/>
    </row>
    <row r="37" spans="1:14" x14ac:dyDescent="0.3">
      <c r="A37">
        <v>185</v>
      </c>
      <c r="B37" s="5"/>
      <c r="E37" s="8"/>
    </row>
    <row r="38" spans="1:14" x14ac:dyDescent="0.3">
      <c r="A38">
        <v>190</v>
      </c>
      <c r="B38" s="5"/>
    </row>
    <row r="39" spans="1:14" x14ac:dyDescent="0.3">
      <c r="A39">
        <v>195</v>
      </c>
      <c r="B39" s="5"/>
    </row>
    <row r="40" spans="1:14" x14ac:dyDescent="0.3">
      <c r="A40">
        <v>200</v>
      </c>
      <c r="B40" s="5"/>
    </row>
    <row r="41" spans="1:14" x14ac:dyDescent="0.3">
      <c r="A41">
        <v>205</v>
      </c>
      <c r="B41" s="5"/>
    </row>
    <row r="42" spans="1:14" x14ac:dyDescent="0.3">
      <c r="A42">
        <v>210</v>
      </c>
      <c r="B42" s="5"/>
    </row>
    <row r="43" spans="1:14" x14ac:dyDescent="0.3">
      <c r="A43">
        <v>215</v>
      </c>
      <c r="B43" s="5"/>
      <c r="I43" t="s">
        <v>21</v>
      </c>
    </row>
    <row r="44" spans="1:14" x14ac:dyDescent="0.3">
      <c r="A44">
        <v>220</v>
      </c>
      <c r="B44" s="5"/>
      <c r="I44" s="11">
        <v>255</v>
      </c>
      <c r="J44">
        <v>5</v>
      </c>
      <c r="K44">
        <v>51</v>
      </c>
      <c r="L44">
        <v>52</v>
      </c>
      <c r="M44">
        <v>4</v>
      </c>
      <c r="N44">
        <v>13</v>
      </c>
    </row>
    <row r="45" spans="1:14" x14ac:dyDescent="0.3">
      <c r="A45">
        <v>225</v>
      </c>
      <c r="B45" s="5"/>
      <c r="I45">
        <v>60</v>
      </c>
      <c r="J45">
        <v>5</v>
      </c>
      <c r="K45">
        <v>12</v>
      </c>
      <c r="M45">
        <v>4</v>
      </c>
      <c r="N45">
        <v>3</v>
      </c>
    </row>
    <row r="46" spans="1:14" x14ac:dyDescent="0.3">
      <c r="A46">
        <v>230</v>
      </c>
      <c r="B46" s="5"/>
      <c r="I46" s="11">
        <v>155</v>
      </c>
      <c r="J46">
        <v>5</v>
      </c>
      <c r="K46">
        <v>31</v>
      </c>
      <c r="L46">
        <v>32</v>
      </c>
      <c r="M46">
        <v>4</v>
      </c>
      <c r="N46">
        <v>8</v>
      </c>
    </row>
    <row r="47" spans="1:14" x14ac:dyDescent="0.3">
      <c r="A47">
        <v>235</v>
      </c>
      <c r="B47" s="5"/>
      <c r="I47" s="11">
        <v>195</v>
      </c>
      <c r="J47">
        <v>5</v>
      </c>
      <c r="K47">
        <v>39</v>
      </c>
      <c r="L47">
        <v>40</v>
      </c>
      <c r="M47">
        <v>4</v>
      </c>
      <c r="N47">
        <v>5</v>
      </c>
    </row>
    <row r="48" spans="1:14" x14ac:dyDescent="0.3">
      <c r="A48">
        <v>240</v>
      </c>
      <c r="B48" s="5"/>
      <c r="I48">
        <v>130</v>
      </c>
      <c r="J48">
        <v>5</v>
      </c>
      <c r="K48">
        <v>26</v>
      </c>
      <c r="M48">
        <v>2</v>
      </c>
      <c r="N48">
        <v>13</v>
      </c>
    </row>
    <row r="49" spans="1:14" x14ac:dyDescent="0.3">
      <c r="A49">
        <v>245</v>
      </c>
      <c r="B49" s="5"/>
      <c r="I49">
        <v>75</v>
      </c>
      <c r="J49">
        <v>5</v>
      </c>
      <c r="K49">
        <v>15</v>
      </c>
      <c r="M49">
        <v>3</v>
      </c>
      <c r="N49">
        <v>5</v>
      </c>
    </row>
    <row r="50" spans="1:14" x14ac:dyDescent="0.3">
      <c r="I50">
        <v>100</v>
      </c>
      <c r="J50">
        <v>5</v>
      </c>
      <c r="K50">
        <v>20</v>
      </c>
      <c r="M50">
        <v>4</v>
      </c>
      <c r="N50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2A6C-9A36-C54F-B389-0128C83D1821}">
  <dimension ref="A1:BB74"/>
  <sheetViews>
    <sheetView zoomScale="130" zoomScaleNormal="130" workbookViewId="0">
      <selection activeCell="H2" sqref="H2:H51"/>
    </sheetView>
  </sheetViews>
  <sheetFormatPr defaultColWidth="11.44140625" defaultRowHeight="18" customHeight="1" x14ac:dyDescent="0.3"/>
  <cols>
    <col min="6" max="6" width="10.88671875" customWidth="1"/>
    <col min="12" max="15" width="0" hidden="1" customWidth="1"/>
    <col min="17" max="18" width="10.88671875" style="24"/>
    <col min="19" max="19" width="31.88671875" style="24" customWidth="1"/>
    <col min="20" max="54" width="10.88671875" style="24"/>
  </cols>
  <sheetData>
    <row r="1" spans="1:54" ht="18" customHeight="1" x14ac:dyDescent="0.3">
      <c r="B1" s="85" t="s">
        <v>22</v>
      </c>
      <c r="C1" s="85">
        <v>2</v>
      </c>
      <c r="D1" s="85">
        <v>4</v>
      </c>
      <c r="E1" s="85">
        <v>30</v>
      </c>
      <c r="F1" s="85">
        <v>81</v>
      </c>
      <c r="G1" s="85">
        <v>160</v>
      </c>
      <c r="H1" s="85">
        <v>121</v>
      </c>
      <c r="I1" s="85">
        <v>0</v>
      </c>
      <c r="J1" s="85">
        <v>208</v>
      </c>
    </row>
    <row r="2" spans="1:54" ht="18" customHeight="1" x14ac:dyDescent="0.3">
      <c r="A2" s="1">
        <v>0.33333333333333298</v>
      </c>
      <c r="F2" s="15">
        <v>0.33333333333333331</v>
      </c>
      <c r="J2" s="13">
        <v>0.33333333333333331</v>
      </c>
    </row>
    <row r="3" spans="1:54" ht="18" customHeight="1" x14ac:dyDescent="0.3">
      <c r="A3" s="1">
        <v>0.34375</v>
      </c>
      <c r="C3" s="1"/>
      <c r="D3" s="1"/>
      <c r="F3" s="8"/>
      <c r="I3" s="18">
        <v>0.34375</v>
      </c>
      <c r="J3" s="12"/>
    </row>
    <row r="4" spans="1:54" ht="18" customHeight="1" x14ac:dyDescent="0.3">
      <c r="A4" s="1">
        <v>0.35416666666666669</v>
      </c>
      <c r="F4" s="8"/>
      <c r="H4" s="30">
        <v>0.35416666666666669</v>
      </c>
      <c r="I4" s="10"/>
      <c r="J4" s="12"/>
    </row>
    <row r="5" spans="1:54" ht="18" customHeight="1" x14ac:dyDescent="0.3">
      <c r="A5" s="1">
        <v>0.36458333333333398</v>
      </c>
      <c r="D5" s="34">
        <v>0.36458333333333331</v>
      </c>
      <c r="F5" s="8"/>
      <c r="H5" s="29"/>
      <c r="I5" s="10"/>
      <c r="J5" s="12"/>
    </row>
    <row r="6" spans="1:54" ht="18" customHeight="1" x14ac:dyDescent="0.3">
      <c r="A6" s="1">
        <v>0.375000000000001</v>
      </c>
      <c r="D6" s="6"/>
      <c r="E6" s="17">
        <v>0.375</v>
      </c>
      <c r="F6" s="8"/>
      <c r="G6" s="16">
        <v>0.375</v>
      </c>
      <c r="H6" s="29"/>
      <c r="I6" s="10"/>
      <c r="J6" s="12"/>
    </row>
    <row r="7" spans="1:54" ht="18" customHeight="1" x14ac:dyDescent="0.3">
      <c r="A7" s="1">
        <v>0.38541666666666802</v>
      </c>
      <c r="D7" s="6"/>
      <c r="E7" s="7"/>
      <c r="F7" s="8"/>
      <c r="G7" s="9"/>
      <c r="H7" s="29"/>
      <c r="I7" s="10"/>
      <c r="J7" s="12"/>
    </row>
    <row r="8" spans="1:54" ht="18" customHeight="1" thickBot="1" x14ac:dyDescent="0.35">
      <c r="A8" s="1">
        <v>0.39583333333333498</v>
      </c>
      <c r="D8" s="34">
        <v>0.39930555555555558</v>
      </c>
      <c r="E8" s="7"/>
      <c r="F8" s="8"/>
      <c r="G8" s="9"/>
      <c r="H8" s="30">
        <v>0.39930555555555558</v>
      </c>
      <c r="I8" s="18">
        <v>0.39583333333333331</v>
      </c>
      <c r="J8" s="13">
        <v>0.39583333333333331</v>
      </c>
    </row>
    <row r="9" spans="1:54" s="14" customFormat="1" ht="18" customHeight="1" x14ac:dyDescent="0.4">
      <c r="A9" s="22">
        <v>0.406250000000002</v>
      </c>
      <c r="B9" s="23"/>
      <c r="C9" s="23"/>
      <c r="D9"/>
      <c r="E9" s="7"/>
      <c r="F9" s="8"/>
      <c r="G9" s="9"/>
      <c r="H9"/>
      <c r="I9"/>
      <c r="J9" s="65">
        <v>0.40625</v>
      </c>
      <c r="K9" s="23"/>
      <c r="L9" s="23"/>
      <c r="M9" s="23"/>
      <c r="N9" s="23"/>
      <c r="O9" s="23"/>
      <c r="P9" s="23"/>
      <c r="Q9" s="24"/>
      <c r="R9" s="56" t="s">
        <v>1</v>
      </c>
      <c r="S9" s="57"/>
      <c r="T9" s="58"/>
      <c r="U9" s="59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ht="18" customHeight="1" x14ac:dyDescent="0.4">
      <c r="A10" s="1">
        <v>0.41666666666666902</v>
      </c>
      <c r="E10" s="7"/>
      <c r="F10" s="8"/>
      <c r="G10" s="9"/>
      <c r="I10" s="18">
        <v>0.41666666666666669</v>
      </c>
      <c r="J10" s="12"/>
      <c r="R10" s="60" t="s">
        <v>7</v>
      </c>
      <c r="S10" s="61" t="s">
        <v>8</v>
      </c>
      <c r="T10" s="61" t="s">
        <v>23</v>
      </c>
      <c r="U10" s="62" t="s">
        <v>22</v>
      </c>
    </row>
    <row r="11" spans="1:54" ht="18" customHeight="1" x14ac:dyDescent="0.4">
      <c r="A11" s="1">
        <v>0.42708333333333598</v>
      </c>
      <c r="E11" s="7"/>
      <c r="F11" s="8"/>
      <c r="G11" s="9"/>
      <c r="H11" s="30">
        <v>0.42708333333333331</v>
      </c>
      <c r="I11" s="10"/>
      <c r="J11" s="12"/>
      <c r="R11" s="3">
        <v>1</v>
      </c>
      <c r="S11" s="4">
        <v>0.17013888888888887</v>
      </c>
      <c r="T11" s="5"/>
      <c r="U11" s="63">
        <v>2</v>
      </c>
    </row>
    <row r="12" spans="1:54" ht="18" customHeight="1" x14ac:dyDescent="0.4">
      <c r="A12" s="1">
        <v>0.437500000000003</v>
      </c>
      <c r="D12" s="34">
        <v>0.43055555555555558</v>
      </c>
      <c r="E12" s="7"/>
      <c r="F12" s="8"/>
      <c r="G12" s="9"/>
      <c r="H12" s="29"/>
      <c r="I12" s="10"/>
      <c r="J12" s="12"/>
      <c r="R12" s="3">
        <v>3</v>
      </c>
      <c r="S12" s="4">
        <v>3.4722222222222224E-2</v>
      </c>
      <c r="T12" s="6"/>
      <c r="U12" s="63">
        <v>4</v>
      </c>
    </row>
    <row r="13" spans="1:54" ht="18" customHeight="1" x14ac:dyDescent="0.4">
      <c r="A13" s="1">
        <v>0.44791666666667002</v>
      </c>
      <c r="D13" s="6"/>
      <c r="E13" s="7"/>
      <c r="F13" s="8"/>
      <c r="G13" s="9"/>
      <c r="H13" s="29"/>
      <c r="I13" s="10"/>
      <c r="J13" s="12"/>
      <c r="R13" s="3">
        <v>3</v>
      </c>
      <c r="S13" s="76">
        <v>6.25E-2</v>
      </c>
      <c r="T13" s="78"/>
      <c r="U13" s="79">
        <v>9</v>
      </c>
    </row>
    <row r="14" spans="1:54" ht="18" customHeight="1" x14ac:dyDescent="0.4">
      <c r="A14" s="1">
        <v>0.45833333333333698</v>
      </c>
      <c r="D14" s="6"/>
      <c r="E14" s="7"/>
      <c r="F14" s="15">
        <v>0.46180555555555558</v>
      </c>
      <c r="G14" s="9"/>
      <c r="H14" s="29"/>
      <c r="I14" s="10"/>
      <c r="J14" s="12"/>
      <c r="R14" s="3">
        <v>1</v>
      </c>
      <c r="S14" s="76">
        <v>0.10069444444444445</v>
      </c>
      <c r="T14" s="80"/>
      <c r="U14" s="79">
        <v>10</v>
      </c>
    </row>
    <row r="15" spans="1:54" ht="18" customHeight="1" x14ac:dyDescent="0.4">
      <c r="A15" s="1">
        <v>0.468750000000004</v>
      </c>
      <c r="D15" s="34">
        <v>0.47916666666666669</v>
      </c>
      <c r="E15" s="17">
        <v>0.47569444444444442</v>
      </c>
      <c r="G15" s="16">
        <v>0.46180555555555558</v>
      </c>
      <c r="H15" s="30">
        <v>0.47222222222222221</v>
      </c>
      <c r="I15" s="18">
        <v>0.46875</v>
      </c>
      <c r="J15" s="13">
        <v>0.46875</v>
      </c>
      <c r="R15" s="3">
        <v>2</v>
      </c>
      <c r="S15" s="76">
        <v>0.10069444444444445</v>
      </c>
      <c r="T15" s="80"/>
      <c r="U15" s="79">
        <v>20</v>
      </c>
    </row>
    <row r="16" spans="1:54" s="14" customFormat="1" ht="18" customHeight="1" x14ac:dyDescent="0.4">
      <c r="A16" s="25">
        <v>0.47916666666666669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  <c r="R16" s="3">
        <v>2</v>
      </c>
      <c r="S16" s="76">
        <v>0.12847222222222221</v>
      </c>
      <c r="T16" s="81"/>
      <c r="U16" s="79">
        <v>23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ht="18" customHeight="1" x14ac:dyDescent="0.4">
      <c r="A17" s="27">
        <v>0.48958333333333798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R17" s="3">
        <v>1</v>
      </c>
      <c r="S17" s="76">
        <v>8.6805555555555566E-2</v>
      </c>
      <c r="T17" s="82"/>
      <c r="U17" s="79">
        <v>29</v>
      </c>
    </row>
    <row r="18" spans="1:54" ht="18" customHeight="1" thickBot="1" x14ac:dyDescent="0.45">
      <c r="A18" s="27">
        <v>0.500000000000005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R18" s="3">
        <v>1</v>
      </c>
      <c r="S18" s="4">
        <v>4.5138888888888888E-2</v>
      </c>
      <c r="T18" s="33"/>
      <c r="U18" s="63">
        <v>38</v>
      </c>
    </row>
    <row r="19" spans="1:54" s="14" customFormat="1" ht="18" customHeight="1" x14ac:dyDescent="0.4">
      <c r="A19" s="22">
        <v>0.51041666666667196</v>
      </c>
      <c r="B19" s="23"/>
      <c r="C19" s="36">
        <v>0.51041666666666663</v>
      </c>
      <c r="D19" s="34">
        <v>0.51041666666666663</v>
      </c>
      <c r="E19" s="17">
        <v>0.51041666666666663</v>
      </c>
      <c r="F19" s="15">
        <v>0.51041666666666663</v>
      </c>
      <c r="G19" s="16">
        <v>0.51041666666666663</v>
      </c>
      <c r="H19" s="30">
        <v>0.51041666666666663</v>
      </c>
      <c r="I19"/>
      <c r="J19" s="65">
        <v>0.51041666666666663</v>
      </c>
      <c r="K19" s="23"/>
      <c r="L19" s="23"/>
      <c r="M19" s="23"/>
      <c r="N19" s="23"/>
      <c r="O19" s="23"/>
      <c r="P19" s="23"/>
      <c r="Q19" s="24"/>
      <c r="R19" s="3">
        <v>1</v>
      </c>
      <c r="S19" s="4">
        <v>6.25E-2</v>
      </c>
      <c r="T19" s="12"/>
      <c r="U19" s="63">
        <v>58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ht="18" customHeight="1" x14ac:dyDescent="0.4">
      <c r="A20" s="1">
        <v>0.52083333333333903</v>
      </c>
      <c r="C20" s="5"/>
      <c r="D20" s="6"/>
      <c r="E20" s="7"/>
      <c r="F20" s="8"/>
      <c r="G20" s="9"/>
      <c r="H20" s="29"/>
      <c r="I20" s="18">
        <v>0.52083333333333337</v>
      </c>
      <c r="J20" s="12"/>
      <c r="R20" s="3">
        <v>1</v>
      </c>
      <c r="S20" s="4">
        <v>0.12847222222222224</v>
      </c>
      <c r="T20" s="8"/>
      <c r="U20" s="63">
        <v>58</v>
      </c>
    </row>
    <row r="21" spans="1:54" ht="18" customHeight="1" x14ac:dyDescent="0.4">
      <c r="A21" s="1">
        <v>0.531250000000006</v>
      </c>
      <c r="C21" s="5"/>
      <c r="D21" s="6"/>
      <c r="E21" s="7"/>
      <c r="F21" s="8"/>
      <c r="G21" s="9"/>
      <c r="H21" s="29"/>
      <c r="I21" s="10"/>
      <c r="J21" s="12"/>
      <c r="R21" s="3">
        <v>2</v>
      </c>
      <c r="S21" s="4">
        <v>4.5138888888888888E-2</v>
      </c>
      <c r="T21" s="33"/>
      <c r="U21" s="63">
        <v>83</v>
      </c>
    </row>
    <row r="22" spans="1:54" ht="18" customHeight="1" thickBot="1" x14ac:dyDescent="0.45">
      <c r="A22" s="1">
        <v>0.54166666666667296</v>
      </c>
      <c r="C22" s="5"/>
      <c r="D22" s="34">
        <v>0.54513888888888884</v>
      </c>
      <c r="E22" s="7"/>
      <c r="F22" s="8"/>
      <c r="G22" s="9"/>
      <c r="H22" s="29"/>
      <c r="I22" s="10"/>
      <c r="J22" s="12"/>
      <c r="R22" s="3">
        <v>3</v>
      </c>
      <c r="S22" s="4">
        <v>5.2083333333333336E-2</v>
      </c>
      <c r="T22" s="10"/>
      <c r="U22" s="63">
        <v>0</v>
      </c>
    </row>
    <row r="23" spans="1:54" ht="18" customHeight="1" thickTop="1" x14ac:dyDescent="0.4">
      <c r="A23" s="1">
        <v>0.55208333333334003</v>
      </c>
      <c r="C23" s="5"/>
      <c r="D23" s="35">
        <v>0.55208333333333337</v>
      </c>
      <c r="E23" s="7"/>
      <c r="F23" s="8"/>
      <c r="G23" s="9"/>
      <c r="H23" s="30">
        <v>0.55555555555555558</v>
      </c>
      <c r="I23" s="10"/>
      <c r="J23" s="12"/>
      <c r="R23" s="3">
        <v>2</v>
      </c>
      <c r="S23" s="4">
        <v>8.6805555555555566E-2</v>
      </c>
      <c r="T23" s="9"/>
      <c r="U23" s="63">
        <v>121</v>
      </c>
    </row>
    <row r="24" spans="1:54" ht="18" customHeight="1" thickBot="1" x14ac:dyDescent="0.45">
      <c r="A24" s="1">
        <v>0.56250000000000699</v>
      </c>
      <c r="C24" s="5"/>
      <c r="D24" s="6"/>
      <c r="E24" s="7"/>
      <c r="F24" s="8"/>
      <c r="G24" s="9"/>
      <c r="I24" s="10"/>
      <c r="J24" s="13"/>
      <c r="R24" s="2">
        <v>2</v>
      </c>
      <c r="S24" s="54">
        <v>6.25E-2</v>
      </c>
      <c r="T24" s="55"/>
      <c r="U24" s="64">
        <v>141</v>
      </c>
    </row>
    <row r="25" spans="1:54" ht="18" customHeight="1" thickBot="1" x14ac:dyDescent="0.35">
      <c r="A25" s="1">
        <v>0.57291666666667396</v>
      </c>
      <c r="C25" s="5"/>
      <c r="D25" s="6"/>
      <c r="E25" s="7"/>
      <c r="F25" s="8"/>
      <c r="G25" s="9"/>
      <c r="H25" s="29">
        <v>1340</v>
      </c>
      <c r="I25" s="18">
        <v>0.57291666666666663</v>
      </c>
      <c r="J25" s="13">
        <v>0.57291666666666663</v>
      </c>
      <c r="U25" s="24">
        <f>SUM(U11:U24)</f>
        <v>596</v>
      </c>
    </row>
    <row r="26" spans="1:54" s="14" customFormat="1" ht="18" customHeight="1" thickTop="1" x14ac:dyDescent="0.3">
      <c r="A26" s="22">
        <v>0.58333333333334103</v>
      </c>
      <c r="B26" s="23"/>
      <c r="C26" s="5"/>
      <c r="D26" s="34">
        <v>0.58680555555555558</v>
      </c>
      <c r="E26" s="7"/>
      <c r="F26" s="8"/>
      <c r="G26" s="9"/>
      <c r="H26" s="29"/>
      <c r="I26"/>
      <c r="J26" s="65">
        <v>0.58333333333333337</v>
      </c>
      <c r="K26" s="23"/>
      <c r="L26" s="23"/>
      <c r="M26" s="23"/>
      <c r="N26" s="23"/>
      <c r="O26" s="23"/>
      <c r="P26" s="23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ht="18" customHeight="1" x14ac:dyDescent="0.3">
      <c r="A27" s="1">
        <v>0.59375000000000799</v>
      </c>
      <c r="C27" s="5"/>
      <c r="E27" s="7"/>
      <c r="F27" s="8"/>
      <c r="G27" s="9"/>
      <c r="H27" s="29"/>
      <c r="I27" s="18">
        <v>0.59375</v>
      </c>
      <c r="J27" s="12"/>
    </row>
    <row r="28" spans="1:54" ht="18" customHeight="1" x14ac:dyDescent="0.3">
      <c r="A28" s="1">
        <v>0.60416666666667496</v>
      </c>
      <c r="C28" s="5"/>
      <c r="E28" s="7"/>
      <c r="F28" s="8"/>
      <c r="G28" s="16">
        <v>0.59722222222222221</v>
      </c>
      <c r="H28" s="29"/>
      <c r="I28" s="10"/>
      <c r="J28" s="12"/>
    </row>
    <row r="29" spans="1:54" ht="18" customHeight="1" thickBot="1" x14ac:dyDescent="0.35">
      <c r="A29" s="1">
        <v>0.61458333333334203</v>
      </c>
      <c r="C29" s="5"/>
      <c r="D29" s="34">
        <v>0.61458333333333337</v>
      </c>
      <c r="E29" s="19">
        <v>0.61111111111111116</v>
      </c>
      <c r="F29" s="8"/>
      <c r="H29" s="30">
        <v>0.61458333333333337</v>
      </c>
      <c r="I29" s="10"/>
      <c r="J29" s="12"/>
    </row>
    <row r="30" spans="1:54" ht="18" customHeight="1" thickTop="1" x14ac:dyDescent="0.3">
      <c r="A30" s="1">
        <v>0.62500000000000999</v>
      </c>
      <c r="C30" s="5"/>
      <c r="D30" s="6"/>
      <c r="E30" s="20">
        <v>0.61805555555555558</v>
      </c>
      <c r="F30" s="8"/>
      <c r="G30" s="16">
        <v>0.63194444444444442</v>
      </c>
      <c r="H30" s="31">
        <v>0.62152777777777779</v>
      </c>
      <c r="I30" s="10"/>
      <c r="J30" s="12"/>
    </row>
    <row r="31" spans="1:54" ht="18" customHeight="1" x14ac:dyDescent="0.3">
      <c r="A31" s="1">
        <v>0.63541666666667695</v>
      </c>
      <c r="C31" s="5"/>
      <c r="D31" s="6"/>
      <c r="E31" s="7"/>
      <c r="F31" s="15">
        <v>0.63888888888888884</v>
      </c>
      <c r="G31" s="9"/>
      <c r="H31" s="29"/>
      <c r="I31" s="10"/>
      <c r="J31" s="13"/>
    </row>
    <row r="32" spans="1:54" ht="18" customHeight="1" thickBot="1" x14ac:dyDescent="0.35">
      <c r="A32" s="1">
        <v>0.64583333333334403</v>
      </c>
      <c r="C32" s="5"/>
      <c r="D32" s="34">
        <v>0.64930555555555558</v>
      </c>
      <c r="E32" s="7"/>
      <c r="G32" s="9"/>
      <c r="H32" s="29"/>
      <c r="I32" s="18">
        <v>0.64583333333333337</v>
      </c>
      <c r="J32" s="13">
        <v>0.64583333333333337</v>
      </c>
    </row>
    <row r="33" spans="1:54" s="14" customFormat="1" ht="18" customHeight="1" thickTop="1" x14ac:dyDescent="0.3">
      <c r="A33" s="22">
        <v>0.65625000000001099</v>
      </c>
      <c r="B33" s="23"/>
      <c r="C33" s="5"/>
      <c r="D33" s="35">
        <v>0.68402777777777779</v>
      </c>
      <c r="E33" s="7"/>
      <c r="F33" s="67">
        <v>0.65625</v>
      </c>
      <c r="G33" s="9"/>
      <c r="H33" s="29"/>
      <c r="I33"/>
      <c r="J33" s="65">
        <v>0.65625</v>
      </c>
      <c r="K33" s="23"/>
      <c r="L33" s="23"/>
      <c r="M33" s="23"/>
      <c r="N33" s="23"/>
      <c r="O33" s="23"/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</row>
    <row r="34" spans="1:54" ht="18" customHeight="1" thickBot="1" x14ac:dyDescent="0.35">
      <c r="A34" s="1">
        <v>0.66666666666667795</v>
      </c>
      <c r="C34" s="5"/>
      <c r="D34" s="6"/>
      <c r="E34" s="7"/>
      <c r="F34" s="8"/>
      <c r="G34" s="9"/>
      <c r="H34" s="30">
        <v>0.66666666666666663</v>
      </c>
      <c r="I34" s="18">
        <v>0.66666666666666663</v>
      </c>
      <c r="J34" s="12"/>
    </row>
    <row r="35" spans="1:54" ht="18" customHeight="1" thickTop="1" thickBot="1" x14ac:dyDescent="0.35">
      <c r="A35" s="1">
        <v>0.67708333333334503</v>
      </c>
      <c r="C35" s="36">
        <v>0.68055555555555558</v>
      </c>
      <c r="D35" s="6"/>
      <c r="E35" s="7"/>
      <c r="F35" s="8"/>
      <c r="G35" s="9"/>
      <c r="H35" s="31">
        <v>0.67361111111111116</v>
      </c>
      <c r="I35" s="10"/>
      <c r="J35" s="12"/>
    </row>
    <row r="36" spans="1:54" ht="18" customHeight="1" thickTop="1" x14ac:dyDescent="0.3">
      <c r="A36" s="1">
        <v>0.68750000000001199</v>
      </c>
      <c r="C36" s="37">
        <v>0.6875</v>
      </c>
      <c r="D36" s="34">
        <v>0.69097222222222221</v>
      </c>
      <c r="E36" s="7"/>
      <c r="F36" s="8"/>
      <c r="G36" s="9"/>
      <c r="H36" s="29"/>
      <c r="I36" s="68"/>
      <c r="J36" s="12"/>
    </row>
    <row r="37" spans="1:54" ht="18" customHeight="1" x14ac:dyDescent="0.3">
      <c r="A37" s="1">
        <v>0.69791666666667895</v>
      </c>
      <c r="C37" s="5"/>
      <c r="E37" s="7"/>
      <c r="F37" s="8"/>
      <c r="G37" s="9"/>
      <c r="H37" s="29"/>
      <c r="I37" s="68"/>
      <c r="J37" s="12"/>
    </row>
    <row r="38" spans="1:54" ht="18" customHeight="1" x14ac:dyDescent="0.3">
      <c r="A38" s="1">
        <v>0.70833333333334603</v>
      </c>
      <c r="C38" s="5"/>
      <c r="E38" s="7"/>
      <c r="F38" s="8"/>
      <c r="G38" s="9"/>
      <c r="H38" s="29"/>
      <c r="I38" s="18"/>
      <c r="J38" s="13"/>
    </row>
    <row r="39" spans="1:54" ht="18" customHeight="1" thickBot="1" x14ac:dyDescent="0.35">
      <c r="A39" s="1">
        <v>0.71875000000001299</v>
      </c>
      <c r="C39" s="5"/>
      <c r="E39" s="19">
        <v>0.71875</v>
      </c>
      <c r="F39" s="8"/>
      <c r="G39" s="16">
        <v>0.71875</v>
      </c>
      <c r="H39" s="30">
        <v>0.71875</v>
      </c>
      <c r="I39" s="18">
        <v>0.71875</v>
      </c>
      <c r="J39" s="13">
        <v>0.71875</v>
      </c>
    </row>
    <row r="40" spans="1:54" s="14" customFormat="1" ht="18" customHeight="1" thickTop="1" x14ac:dyDescent="0.3">
      <c r="A40" s="22">
        <v>0.72916666666667995</v>
      </c>
      <c r="B40" s="23"/>
      <c r="C40" s="5"/>
      <c r="D40" s="35">
        <v>0.72222222222222221</v>
      </c>
      <c r="E40" s="20">
        <v>0.72916666666666663</v>
      </c>
      <c r="F40" s="8"/>
      <c r="G40" s="21">
        <v>0.72916666666666663</v>
      </c>
      <c r="H40" s="31">
        <v>0.72916666666666663</v>
      </c>
      <c r="I40"/>
      <c r="J40" s="65">
        <v>0.72916666666666663</v>
      </c>
      <c r="K40" s="23"/>
      <c r="L40" s="23"/>
      <c r="M40" s="23"/>
      <c r="N40" s="23"/>
      <c r="O40" s="23"/>
      <c r="P40" s="23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</row>
    <row r="41" spans="1:54" ht="18" customHeight="1" x14ac:dyDescent="0.3">
      <c r="A41" s="1">
        <v>0.73958333333334703</v>
      </c>
      <c r="C41" s="5"/>
      <c r="D41" s="6"/>
      <c r="E41" s="7"/>
      <c r="F41" s="8"/>
      <c r="G41" s="9"/>
      <c r="H41" s="29"/>
      <c r="I41" s="18">
        <v>0.73958333333333337</v>
      </c>
      <c r="J41" s="12"/>
    </row>
    <row r="42" spans="1:54" ht="18" customHeight="1" x14ac:dyDescent="0.3">
      <c r="A42" s="1">
        <v>0.75000000000001399</v>
      </c>
      <c r="C42" s="5"/>
      <c r="D42" s="6"/>
      <c r="E42" s="7"/>
      <c r="F42" s="8"/>
      <c r="G42" s="9"/>
      <c r="H42" s="29"/>
      <c r="I42" s="10"/>
      <c r="J42" s="12"/>
    </row>
    <row r="43" spans="1:54" ht="18" customHeight="1" x14ac:dyDescent="0.3">
      <c r="A43" s="1">
        <v>0.76041666666668095</v>
      </c>
      <c r="C43" s="5"/>
      <c r="D43" s="34">
        <v>0.76388888888888884</v>
      </c>
      <c r="E43" s="7"/>
      <c r="F43" s="8"/>
      <c r="G43" s="9"/>
      <c r="H43" s="29"/>
      <c r="I43" s="68"/>
      <c r="J43" s="12"/>
    </row>
    <row r="44" spans="1:54" ht="18" customHeight="1" x14ac:dyDescent="0.3">
      <c r="A44" s="1">
        <v>0.77083333333334803</v>
      </c>
      <c r="C44" s="5"/>
      <c r="E44" s="7"/>
      <c r="F44" s="8"/>
      <c r="G44" s="9"/>
      <c r="H44" s="30">
        <v>0.77430555555555558</v>
      </c>
      <c r="I44" s="68"/>
      <c r="J44" s="12"/>
    </row>
    <row r="45" spans="1:54" ht="18" customHeight="1" x14ac:dyDescent="0.3">
      <c r="A45" s="1">
        <v>0.78125000000001499</v>
      </c>
      <c r="C45" s="5"/>
      <c r="E45" s="17"/>
      <c r="F45" s="15">
        <v>0.78472222222222221</v>
      </c>
      <c r="G45" s="9"/>
      <c r="I45" s="18"/>
      <c r="J45" s="12"/>
    </row>
    <row r="46" spans="1:54" ht="18" customHeight="1" thickBot="1" x14ac:dyDescent="0.35">
      <c r="A46" s="1">
        <v>0.79166666666668195</v>
      </c>
      <c r="C46" s="5"/>
      <c r="E46" s="7"/>
      <c r="G46" s="9"/>
      <c r="I46" s="18">
        <v>0.79166666666666663</v>
      </c>
      <c r="J46" s="13">
        <v>0.79166666666666663</v>
      </c>
    </row>
    <row r="47" spans="1:54" s="14" customFormat="1" ht="18" customHeight="1" thickTop="1" x14ac:dyDescent="0.3">
      <c r="A47" s="22">
        <v>0.80208333333334902</v>
      </c>
      <c r="B47" s="23"/>
      <c r="C47" s="5"/>
      <c r="D47" s="35">
        <v>0.80208333333333337</v>
      </c>
      <c r="E47" s="7"/>
      <c r="F47" s="67">
        <v>0.80208333333333337</v>
      </c>
      <c r="G47" s="9"/>
      <c r="H47" s="32">
        <v>0.80208333333333337</v>
      </c>
      <c r="I47" s="69">
        <v>0.80208333333333337</v>
      </c>
      <c r="J47" s="65">
        <v>0.80208333333333337</v>
      </c>
      <c r="K47" s="23"/>
      <c r="L47" s="23"/>
      <c r="M47" s="23"/>
      <c r="N47" s="23"/>
      <c r="O47" s="23"/>
      <c r="P47" s="23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</row>
    <row r="48" spans="1:54" ht="18" customHeight="1" x14ac:dyDescent="0.3">
      <c r="A48" s="1">
        <v>0.81250000000001599</v>
      </c>
      <c r="C48" s="5"/>
      <c r="D48" s="6"/>
      <c r="E48" s="7"/>
      <c r="F48" s="8"/>
      <c r="G48" s="9"/>
      <c r="H48" s="33"/>
      <c r="I48" s="10"/>
      <c r="J48" s="12"/>
    </row>
    <row r="49" spans="1:54" ht="18" customHeight="1" thickBot="1" x14ac:dyDescent="0.35">
      <c r="A49" s="1">
        <v>0.82291666666668295</v>
      </c>
      <c r="C49" s="5"/>
      <c r="D49" s="6"/>
      <c r="E49" s="19">
        <v>0.82986111111111116</v>
      </c>
      <c r="F49" s="8"/>
      <c r="G49" s="16">
        <v>0.81597222222222221</v>
      </c>
      <c r="H49" s="33"/>
      <c r="I49" s="10"/>
      <c r="J49" s="12"/>
    </row>
    <row r="50" spans="1:54" ht="18" customHeight="1" thickTop="1" x14ac:dyDescent="0.3">
      <c r="A50" s="1">
        <v>0.83333333333335002</v>
      </c>
      <c r="C50" s="5"/>
      <c r="D50" s="34">
        <v>0.83680555555555558</v>
      </c>
      <c r="E50" s="20">
        <v>0.83680555555555558</v>
      </c>
      <c r="F50" s="8"/>
      <c r="G50" s="21">
        <v>0.82291666666666663</v>
      </c>
      <c r="H50" s="33"/>
      <c r="I50" s="10"/>
      <c r="J50" s="12"/>
    </row>
    <row r="51" spans="1:54" ht="18" customHeight="1" x14ac:dyDescent="0.3">
      <c r="A51" s="1">
        <v>0.84375000000001699</v>
      </c>
      <c r="C51" s="5"/>
      <c r="E51" s="17"/>
      <c r="F51" s="8"/>
      <c r="G51" s="9"/>
      <c r="H51" s="32">
        <v>0.84722222222222221</v>
      </c>
      <c r="I51" s="10"/>
      <c r="J51" s="12"/>
    </row>
    <row r="52" spans="1:54" ht="18" customHeight="1" x14ac:dyDescent="0.3">
      <c r="A52" s="1">
        <v>0.85416666666668395</v>
      </c>
      <c r="C52" s="36">
        <v>0.85763888888888884</v>
      </c>
      <c r="E52" s="7"/>
      <c r="F52" s="8"/>
      <c r="G52" s="9"/>
      <c r="I52" s="18">
        <v>0.85416666666666663</v>
      </c>
      <c r="J52" s="13"/>
    </row>
    <row r="53" spans="1:54" ht="18" customHeight="1" x14ac:dyDescent="0.3">
      <c r="A53" s="1">
        <v>0.86458333333335102</v>
      </c>
      <c r="E53" s="7"/>
      <c r="F53" s="8"/>
      <c r="G53" s="9"/>
      <c r="J53" s="66">
        <v>0.86458333333333337</v>
      </c>
    </row>
    <row r="54" spans="1:54" ht="18" customHeight="1" x14ac:dyDescent="0.3">
      <c r="A54" s="1">
        <v>0.87500000000001799</v>
      </c>
      <c r="E54" s="7"/>
      <c r="F54" s="8"/>
      <c r="G54" s="9"/>
      <c r="J54" s="13">
        <v>0.87152777777777779</v>
      </c>
    </row>
    <row r="55" spans="1:54" ht="18" customHeight="1" x14ac:dyDescent="0.3">
      <c r="A55" s="1">
        <v>0.88541666666668495</v>
      </c>
      <c r="E55" s="7"/>
      <c r="F55" s="8"/>
      <c r="G55" s="9"/>
      <c r="J55" s="12"/>
    </row>
    <row r="56" spans="1:54" ht="18" customHeight="1" x14ac:dyDescent="0.3">
      <c r="A56" s="1">
        <v>0.89583333333335202</v>
      </c>
      <c r="E56" s="7"/>
      <c r="F56" s="8"/>
      <c r="G56" s="9"/>
      <c r="J56" s="12"/>
      <c r="P56" s="24"/>
      <c r="BB56"/>
    </row>
    <row r="57" spans="1:54" ht="18" customHeight="1" x14ac:dyDescent="0.3">
      <c r="A57" s="1">
        <v>0.90625000000001898</v>
      </c>
      <c r="E57" s="7"/>
      <c r="F57" s="8"/>
      <c r="G57" s="9"/>
      <c r="J57" s="12"/>
      <c r="P57" s="24"/>
      <c r="BB57"/>
    </row>
    <row r="58" spans="1:54" ht="18" customHeight="1" x14ac:dyDescent="0.3">
      <c r="A58" s="1">
        <v>0.91666666666668595</v>
      </c>
      <c r="E58" s="7"/>
      <c r="F58" s="8"/>
      <c r="G58" s="16">
        <v>0.91319444444444442</v>
      </c>
      <c r="H58" s="1"/>
      <c r="J58" s="12"/>
      <c r="P58" s="24"/>
      <c r="BB58"/>
    </row>
    <row r="59" spans="1:54" ht="18" customHeight="1" x14ac:dyDescent="0.3">
      <c r="A59" s="1">
        <v>0.92708333333335302</v>
      </c>
      <c r="E59" s="7"/>
      <c r="F59" s="15">
        <v>0.93055555555555558</v>
      </c>
      <c r="J59" s="13"/>
      <c r="P59" s="24"/>
      <c r="BB59"/>
    </row>
    <row r="60" spans="1:54" ht="18" customHeight="1" x14ac:dyDescent="0.3">
      <c r="A60" s="1">
        <v>0.93750000000001998</v>
      </c>
      <c r="E60" s="17">
        <v>0.9375</v>
      </c>
      <c r="J60" s="13">
        <v>0.93402777777777779</v>
      </c>
      <c r="P60" s="24"/>
      <c r="BB60"/>
    </row>
    <row r="61" spans="1:54" ht="18" customHeight="1" x14ac:dyDescent="0.3">
      <c r="P61" s="24"/>
      <c r="BB61"/>
    </row>
    <row r="62" spans="1:54" ht="18" customHeight="1" x14ac:dyDescent="0.3">
      <c r="P62" s="24"/>
      <c r="BB62"/>
    </row>
    <row r="63" spans="1:54" ht="18" customHeight="1" x14ac:dyDescent="0.3">
      <c r="P63" s="24"/>
      <c r="BB63"/>
    </row>
    <row r="64" spans="1:54" ht="18" customHeight="1" x14ac:dyDescent="0.3">
      <c r="P64" s="24"/>
      <c r="BB64"/>
    </row>
    <row r="65" spans="16:54" ht="18" customHeight="1" x14ac:dyDescent="0.3">
      <c r="P65" s="24"/>
      <c r="BB65"/>
    </row>
    <row r="66" spans="16:54" ht="18" customHeight="1" x14ac:dyDescent="0.3">
      <c r="P66" s="24"/>
      <c r="BB66"/>
    </row>
    <row r="67" spans="16:54" ht="18" customHeight="1" x14ac:dyDescent="0.3">
      <c r="P67" s="24"/>
      <c r="BB67"/>
    </row>
    <row r="68" spans="16:54" ht="18" customHeight="1" x14ac:dyDescent="0.3">
      <c r="P68" s="24"/>
      <c r="BB68"/>
    </row>
    <row r="69" spans="16:54" ht="18" customHeight="1" x14ac:dyDescent="0.3">
      <c r="P69" s="24"/>
      <c r="BB69"/>
    </row>
    <row r="70" spans="16:54" ht="18" customHeight="1" x14ac:dyDescent="0.3">
      <c r="P70" s="24"/>
      <c r="BB70"/>
    </row>
    <row r="71" spans="16:54" ht="18" customHeight="1" x14ac:dyDescent="0.3">
      <c r="P71" s="24"/>
      <c r="BB71"/>
    </row>
    <row r="72" spans="16:54" ht="18" customHeight="1" x14ac:dyDescent="0.3">
      <c r="P72" s="24"/>
      <c r="BB72"/>
    </row>
    <row r="73" spans="16:54" ht="18" customHeight="1" x14ac:dyDescent="0.3">
      <c r="P73" s="24"/>
      <c r="BB73"/>
    </row>
    <row r="74" spans="16:54" ht="18" customHeight="1" x14ac:dyDescent="0.3">
      <c r="P74" s="24"/>
      <c r="BB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D159-284A-F742-A2A8-0C3BFCED4045}">
  <dimension ref="A1:J62"/>
  <sheetViews>
    <sheetView zoomScale="160" zoomScaleNormal="160" workbookViewId="0">
      <selection sqref="A1:XFD1048576"/>
    </sheetView>
  </sheetViews>
  <sheetFormatPr defaultColWidth="11.44140625" defaultRowHeight="14.4" x14ac:dyDescent="0.3"/>
  <cols>
    <col min="1" max="1" width="7" customWidth="1"/>
    <col min="2" max="10" width="24.88671875" customWidth="1"/>
  </cols>
  <sheetData>
    <row r="1" spans="1:10" s="111" customFormat="1" x14ac:dyDescent="0.3">
      <c r="A1" s="110" t="s">
        <v>22</v>
      </c>
      <c r="B1" s="111">
        <f>'New Patterns'!A4+'New Patterns'!A9+'New Patterns'!A7</f>
        <v>125</v>
      </c>
      <c r="C1" s="111">
        <f>'New Patterns'!A5+'New Patterns'!A11+0</f>
        <v>199</v>
      </c>
      <c r="D1" s="111">
        <f>'New Patterns'!A6+'New Patterns'!A14+0</f>
        <v>150</v>
      </c>
      <c r="E1" s="111">
        <f>'New Patterns'!A8+'New Patterns'!A16</f>
        <v>30</v>
      </c>
      <c r="F1" s="111">
        <f>'New Patterns'!A10+'New Patterns'!A17</f>
        <v>81</v>
      </c>
      <c r="G1" s="111">
        <f>'New Patterns'!A12</f>
        <v>2</v>
      </c>
      <c r="H1" s="111">
        <v>0</v>
      </c>
      <c r="I1" s="111">
        <f>'New Patterns'!A15</f>
        <v>9</v>
      </c>
      <c r="J1" s="111">
        <v>0</v>
      </c>
    </row>
    <row r="2" spans="1:10" s="112" customFormat="1" ht="43.2" x14ac:dyDescent="0.3">
      <c r="B2" s="112" t="s">
        <v>32</v>
      </c>
      <c r="C2" s="112" t="s">
        <v>25</v>
      </c>
      <c r="D2" s="112" t="s">
        <v>33</v>
      </c>
      <c r="E2" s="112" t="s">
        <v>26</v>
      </c>
      <c r="F2" s="112" t="s">
        <v>34</v>
      </c>
      <c r="G2" s="112" t="s">
        <v>27</v>
      </c>
      <c r="H2" s="112" t="s">
        <v>28</v>
      </c>
      <c r="I2" s="112" t="s">
        <v>29</v>
      </c>
      <c r="J2" s="112" t="s">
        <v>30</v>
      </c>
    </row>
    <row r="3" spans="1:10" x14ac:dyDescent="0.3">
      <c r="A3" s="109" t="s">
        <v>31</v>
      </c>
    </row>
    <row r="4" spans="1:10" x14ac:dyDescent="0.3">
      <c r="A4" s="1">
        <v>0.33333333333333298</v>
      </c>
      <c r="C4" s="13">
        <v>0.33333333333333331</v>
      </c>
      <c r="F4" s="15">
        <v>0.33333333333333331</v>
      </c>
      <c r="I4" s="98">
        <v>0.33333333333333331</v>
      </c>
    </row>
    <row r="5" spans="1:10" x14ac:dyDescent="0.3">
      <c r="A5" s="1">
        <v>0.34375</v>
      </c>
      <c r="B5" s="1"/>
      <c r="C5" s="12"/>
      <c r="F5" s="8"/>
      <c r="H5" s="18">
        <v>0.34375</v>
      </c>
      <c r="I5" s="99"/>
      <c r="J5" s="101">
        <v>0.34375</v>
      </c>
    </row>
    <row r="6" spans="1:10" x14ac:dyDescent="0.3">
      <c r="A6" s="1">
        <v>0.35416666666666669</v>
      </c>
      <c r="C6" s="12"/>
      <c r="F6" s="8"/>
      <c r="H6" s="10"/>
      <c r="I6" s="99"/>
      <c r="J6" s="102"/>
    </row>
    <row r="7" spans="1:10" x14ac:dyDescent="0.3">
      <c r="A7" s="1">
        <v>0.36458333333333398</v>
      </c>
      <c r="B7" s="34">
        <v>0.36458333333333331</v>
      </c>
      <c r="C7" s="12"/>
      <c r="E7" s="17">
        <v>0.36458333333333331</v>
      </c>
      <c r="F7" s="8"/>
      <c r="H7" s="10"/>
      <c r="I7" s="99"/>
      <c r="J7" s="102"/>
    </row>
    <row r="8" spans="1:10" x14ac:dyDescent="0.3">
      <c r="A8" s="1">
        <v>0.375000000000001</v>
      </c>
      <c r="B8" s="6"/>
      <c r="C8" s="12"/>
      <c r="D8" s="16">
        <v>0.375</v>
      </c>
      <c r="E8" s="7"/>
      <c r="F8" s="8"/>
      <c r="H8" s="10"/>
      <c r="I8" s="99"/>
      <c r="J8" s="103"/>
    </row>
    <row r="9" spans="1:10" x14ac:dyDescent="0.3">
      <c r="A9" s="1">
        <v>0.38541666666666802</v>
      </c>
      <c r="B9" s="6"/>
      <c r="C9" s="13">
        <v>0.3923611111111111</v>
      </c>
      <c r="D9" s="9"/>
      <c r="E9" s="7"/>
      <c r="F9" s="8"/>
      <c r="H9" s="18">
        <v>0.39583333333333331</v>
      </c>
      <c r="I9" s="98">
        <v>0.39583333333333331</v>
      </c>
      <c r="J9" s="104">
        <v>0.3923611111111111</v>
      </c>
    </row>
    <row r="10" spans="1:10" ht="15" thickBot="1" x14ac:dyDescent="0.35">
      <c r="A10" s="1">
        <v>0.39583333333333498</v>
      </c>
      <c r="B10" s="34">
        <v>0.39930555555555558</v>
      </c>
      <c r="D10" s="9"/>
      <c r="E10" s="7"/>
      <c r="F10" s="8"/>
    </row>
    <row r="11" spans="1:10" ht="15" thickTop="1" x14ac:dyDescent="0.3">
      <c r="A11" s="22">
        <v>0.406250000000002</v>
      </c>
      <c r="B11" s="35">
        <v>0.40625</v>
      </c>
      <c r="C11" s="65">
        <v>0.40625</v>
      </c>
      <c r="D11" s="9"/>
      <c r="E11" s="7"/>
      <c r="F11" s="8"/>
      <c r="H11" s="18">
        <v>0.40625</v>
      </c>
      <c r="I11" s="100">
        <v>0.40625</v>
      </c>
      <c r="J11" s="101">
        <v>0.42708333333333331</v>
      </c>
    </row>
    <row r="12" spans="1:10" x14ac:dyDescent="0.3">
      <c r="A12" s="1">
        <v>0.41666666666666902</v>
      </c>
      <c r="B12" s="6"/>
      <c r="C12" s="12"/>
      <c r="D12" s="9"/>
      <c r="E12" s="7"/>
      <c r="F12" s="8"/>
      <c r="H12" s="10"/>
      <c r="I12" s="99"/>
      <c r="J12" s="102"/>
    </row>
    <row r="13" spans="1:10" x14ac:dyDescent="0.3">
      <c r="A13" s="1">
        <v>0.42708333333333598</v>
      </c>
      <c r="B13" s="6"/>
      <c r="C13" s="12"/>
      <c r="D13" s="9"/>
      <c r="E13" s="7"/>
      <c r="F13" s="8"/>
      <c r="H13" s="10"/>
      <c r="I13" s="99"/>
      <c r="J13" s="102"/>
    </row>
    <row r="14" spans="1:10" x14ac:dyDescent="0.3">
      <c r="A14" s="1">
        <v>0.437500000000003</v>
      </c>
      <c r="B14" s="34">
        <v>0.44097222222222221</v>
      </c>
      <c r="C14" s="12"/>
      <c r="D14" s="9"/>
      <c r="E14" s="7"/>
      <c r="F14" s="8"/>
      <c r="H14" s="10"/>
      <c r="I14" s="99"/>
      <c r="J14" s="103"/>
    </row>
    <row r="15" spans="1:10" x14ac:dyDescent="0.3">
      <c r="A15" s="1">
        <v>0.44791666666667002</v>
      </c>
      <c r="C15" s="12"/>
      <c r="D15" s="16"/>
      <c r="E15" s="7"/>
      <c r="F15" s="8"/>
      <c r="H15" s="18">
        <v>0.45833333333333331</v>
      </c>
      <c r="I15" s="99"/>
      <c r="J15" s="101">
        <v>0.47569444444444442</v>
      </c>
    </row>
    <row r="16" spans="1:10" ht="15" thickBot="1" x14ac:dyDescent="0.35">
      <c r="A16" s="1">
        <v>0.45833333333333698</v>
      </c>
      <c r="C16" s="13">
        <v>0.46527777777777779</v>
      </c>
      <c r="D16" s="16">
        <v>0.46180555555555558</v>
      </c>
      <c r="E16" s="17">
        <v>0.46527777777777779</v>
      </c>
      <c r="F16" s="15">
        <v>0.46180555555555558</v>
      </c>
      <c r="I16" s="98">
        <v>0.46875</v>
      </c>
    </row>
    <row r="17" spans="1:10" ht="15" thickTop="1" x14ac:dyDescent="0.3">
      <c r="A17" s="25">
        <v>0.468750000000004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3">
      <c r="A18" s="27">
        <v>0.47916666666666669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3">
      <c r="A19" s="27">
        <v>0.48958333333333798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 ht="15" thickBot="1" x14ac:dyDescent="0.35">
      <c r="A20" s="117">
        <v>0.500000000000005</v>
      </c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ht="15" thickTop="1" x14ac:dyDescent="0.3">
      <c r="A21" s="114">
        <v>0.51041666666667196</v>
      </c>
      <c r="B21" s="34">
        <v>0.51041666666666663</v>
      </c>
      <c r="C21" s="115">
        <v>0.51041666666666663</v>
      </c>
      <c r="D21" s="16">
        <v>0.51041666666666663</v>
      </c>
      <c r="E21" s="17">
        <v>0.51041666666666663</v>
      </c>
      <c r="F21" s="15">
        <v>0.51041666666666663</v>
      </c>
      <c r="G21" s="36">
        <v>0.51041666666666663</v>
      </c>
      <c r="I21" s="116">
        <v>0.51041666666666663</v>
      </c>
      <c r="J21" s="101">
        <v>0.51041666666666663</v>
      </c>
    </row>
    <row r="22" spans="1:10" x14ac:dyDescent="0.3">
      <c r="A22" s="1">
        <v>0.52083333333333903</v>
      </c>
      <c r="B22" s="6"/>
      <c r="C22" s="12"/>
      <c r="D22" s="9"/>
      <c r="E22" s="7"/>
      <c r="F22" s="8"/>
      <c r="G22" s="5"/>
      <c r="H22" s="18">
        <v>0.52083333333333337</v>
      </c>
      <c r="I22" s="99"/>
      <c r="J22" s="102"/>
    </row>
    <row r="23" spans="1:10" x14ac:dyDescent="0.3">
      <c r="A23" s="1">
        <v>0.531250000000006</v>
      </c>
      <c r="B23" s="6"/>
      <c r="C23" s="12"/>
      <c r="D23" s="9"/>
      <c r="E23" s="7"/>
      <c r="F23" s="8"/>
      <c r="G23" s="5"/>
      <c r="H23" s="10"/>
      <c r="I23" s="99"/>
      <c r="J23" s="102"/>
    </row>
    <row r="24" spans="1:10" ht="15" thickBot="1" x14ac:dyDescent="0.35">
      <c r="A24" s="1">
        <v>0.54166666666667296</v>
      </c>
      <c r="B24" s="34">
        <v>0.54513888888888884</v>
      </c>
      <c r="C24" s="12"/>
      <c r="D24" s="9"/>
      <c r="E24" s="7"/>
      <c r="F24" s="8"/>
      <c r="G24" s="5"/>
      <c r="H24" s="10"/>
      <c r="I24" s="99"/>
      <c r="J24" s="103"/>
    </row>
    <row r="25" spans="1:10" ht="15.6" thickTop="1" thickBot="1" x14ac:dyDescent="0.35">
      <c r="A25" s="1">
        <v>0.55208333333334003</v>
      </c>
      <c r="B25" s="35">
        <v>0.55208333333333337</v>
      </c>
      <c r="C25" s="12"/>
      <c r="D25" s="9"/>
      <c r="E25" s="7"/>
      <c r="F25" s="8"/>
      <c r="G25" s="5"/>
      <c r="H25" s="10"/>
      <c r="I25" s="99"/>
      <c r="J25" s="101">
        <v>0.55902777777777779</v>
      </c>
    </row>
    <row r="26" spans="1:10" x14ac:dyDescent="0.3">
      <c r="A26" s="1">
        <v>0.56250000000000699</v>
      </c>
      <c r="B26" s="6"/>
      <c r="C26" s="13">
        <v>0.56944444444444442</v>
      </c>
      <c r="D26" s="9"/>
      <c r="E26" s="7"/>
      <c r="F26" s="8"/>
      <c r="G26" s="5"/>
      <c r="H26" s="18">
        <v>0.57291666666666663</v>
      </c>
      <c r="I26" s="98">
        <v>0.57291666666666663</v>
      </c>
      <c r="J26" s="105">
        <v>0.56597222222222221</v>
      </c>
    </row>
    <row r="27" spans="1:10" ht="15" thickBot="1" x14ac:dyDescent="0.35">
      <c r="A27" s="1">
        <v>0.57291666666667396</v>
      </c>
      <c r="B27" s="6"/>
      <c r="D27" s="9"/>
      <c r="E27" s="7"/>
      <c r="F27" s="8"/>
      <c r="G27" s="5"/>
      <c r="J27" s="101"/>
    </row>
    <row r="28" spans="1:10" ht="15" thickTop="1" x14ac:dyDescent="0.3">
      <c r="A28" s="22">
        <v>0.58333333333334103</v>
      </c>
      <c r="B28" s="34">
        <v>0.58680555555555558</v>
      </c>
      <c r="C28" s="65">
        <v>0.58333333333333337</v>
      </c>
      <c r="D28" s="9"/>
      <c r="E28" s="7"/>
      <c r="F28" s="8"/>
      <c r="G28" s="5"/>
      <c r="I28" s="100">
        <v>0.58333333333333337</v>
      </c>
      <c r="J28" s="102"/>
    </row>
    <row r="29" spans="1:10" x14ac:dyDescent="0.3">
      <c r="A29" s="1">
        <v>0.59375000000000799</v>
      </c>
      <c r="C29" s="12"/>
      <c r="D29" s="16">
        <v>0.59722222222222221</v>
      </c>
      <c r="E29" s="7"/>
      <c r="F29" s="8"/>
      <c r="G29" s="5"/>
      <c r="H29" s="18">
        <v>0.59375</v>
      </c>
      <c r="I29" s="99"/>
      <c r="J29" s="102"/>
    </row>
    <row r="30" spans="1:10" ht="15" thickBot="1" x14ac:dyDescent="0.35">
      <c r="A30" s="1">
        <v>0.60416666666667496</v>
      </c>
      <c r="C30" s="12"/>
      <c r="E30" s="19">
        <v>0.61111111111111116</v>
      </c>
      <c r="F30" s="8"/>
      <c r="G30" s="5"/>
      <c r="H30" s="10"/>
      <c r="I30" s="99"/>
      <c r="J30" s="101">
        <v>0.61458333333333337</v>
      </c>
    </row>
    <row r="31" spans="1:10" ht="15.6" thickTop="1" thickBot="1" x14ac:dyDescent="0.35">
      <c r="A31" s="1">
        <v>0.61458333333334203</v>
      </c>
      <c r="B31" s="34">
        <v>0.61458333333333337</v>
      </c>
      <c r="C31" s="12"/>
      <c r="E31" s="20">
        <v>0.61805555555555558</v>
      </c>
      <c r="F31" s="8"/>
      <c r="G31" s="5"/>
      <c r="H31" s="10"/>
      <c r="I31" s="99"/>
    </row>
    <row r="32" spans="1:10" x14ac:dyDescent="0.3">
      <c r="A32" s="1">
        <v>0.62500000000000999</v>
      </c>
      <c r="B32" s="6"/>
      <c r="C32" s="12"/>
      <c r="D32" s="16">
        <v>0.63194444444444442</v>
      </c>
      <c r="E32" s="7"/>
      <c r="F32" s="8"/>
      <c r="G32" s="5"/>
      <c r="H32" s="10"/>
      <c r="I32" s="99"/>
      <c r="J32" s="105">
        <v>0.62152777777777779</v>
      </c>
    </row>
    <row r="33" spans="1:10" x14ac:dyDescent="0.3">
      <c r="A33" s="1">
        <v>0.63541666666667695</v>
      </c>
      <c r="B33" s="6"/>
      <c r="C33" s="13">
        <v>0.64236111111111116</v>
      </c>
      <c r="D33" s="9"/>
      <c r="E33" s="7"/>
      <c r="F33" s="15">
        <v>0.63888888888888884</v>
      </c>
      <c r="G33" s="5"/>
      <c r="H33" s="18">
        <v>0.64583333333333337</v>
      </c>
      <c r="I33" s="98">
        <v>0.64583333333333337</v>
      </c>
      <c r="J33" s="101"/>
    </row>
    <row r="34" spans="1:10" ht="15" thickBot="1" x14ac:dyDescent="0.35">
      <c r="A34" s="1">
        <v>0.64583333333334403</v>
      </c>
      <c r="B34" s="34">
        <v>0.64930555555555558</v>
      </c>
      <c r="D34" s="9"/>
      <c r="E34" s="7"/>
      <c r="G34" s="5"/>
      <c r="J34" s="102"/>
    </row>
    <row r="35" spans="1:10" ht="15" thickTop="1" x14ac:dyDescent="0.3">
      <c r="A35" s="22">
        <v>0.65625000000001099</v>
      </c>
      <c r="B35" s="35">
        <v>0.68402777777777779</v>
      </c>
      <c r="C35" s="65">
        <v>0.65625</v>
      </c>
      <c r="D35" s="9"/>
      <c r="E35" s="7"/>
      <c r="F35" s="67">
        <v>0.65625</v>
      </c>
      <c r="G35" s="5"/>
      <c r="I35" s="100">
        <v>0.65625</v>
      </c>
      <c r="J35" s="102"/>
    </row>
    <row r="36" spans="1:10" ht="15" thickBot="1" x14ac:dyDescent="0.35">
      <c r="A36" s="1">
        <v>0.66666666666667795</v>
      </c>
      <c r="B36" s="6"/>
      <c r="C36" s="12"/>
      <c r="D36" s="9"/>
      <c r="E36" s="7"/>
      <c r="F36" s="8"/>
      <c r="G36" s="5"/>
      <c r="H36" s="18">
        <v>0.66666666666666663</v>
      </c>
      <c r="I36" s="99"/>
      <c r="J36" s="104">
        <v>0.67013888888888884</v>
      </c>
    </row>
    <row r="37" spans="1:10" ht="15" thickBot="1" x14ac:dyDescent="0.35">
      <c r="A37" s="1">
        <v>0.67708333333334503</v>
      </c>
      <c r="B37" s="6"/>
      <c r="C37" s="12"/>
      <c r="D37" s="9"/>
      <c r="E37" s="7"/>
      <c r="F37" s="8"/>
      <c r="G37" s="36">
        <v>0.68055555555555558</v>
      </c>
      <c r="H37" s="10"/>
      <c r="I37" s="99"/>
      <c r="J37" s="106">
        <v>0.67708333333333337</v>
      </c>
    </row>
    <row r="38" spans="1:10" ht="15" thickTop="1" x14ac:dyDescent="0.3">
      <c r="A38" s="1">
        <v>0.68750000000001199</v>
      </c>
      <c r="B38" s="34">
        <v>0.69097222222222221</v>
      </c>
      <c r="C38" s="12"/>
      <c r="D38" s="9"/>
      <c r="E38" s="7"/>
      <c r="F38" s="8"/>
      <c r="G38" s="37">
        <v>0.6875</v>
      </c>
      <c r="H38" s="68"/>
      <c r="I38" s="99"/>
      <c r="J38" s="107"/>
    </row>
    <row r="39" spans="1:10" x14ac:dyDescent="0.3">
      <c r="A39" s="1">
        <v>0.69791666666667895</v>
      </c>
      <c r="C39" s="12"/>
      <c r="D39" s="9"/>
      <c r="E39" s="7"/>
      <c r="F39" s="8"/>
      <c r="G39" s="5"/>
      <c r="H39" s="68"/>
      <c r="I39" s="99"/>
      <c r="J39" s="108"/>
    </row>
    <row r="40" spans="1:10" x14ac:dyDescent="0.3">
      <c r="A40" s="1">
        <v>0.70833333333334603</v>
      </c>
      <c r="C40" s="13">
        <v>0.71527777777777779</v>
      </c>
      <c r="D40" s="16">
        <v>0.71875</v>
      </c>
      <c r="E40" s="113">
        <v>0.71875</v>
      </c>
      <c r="F40" s="8"/>
      <c r="G40" s="5"/>
      <c r="H40" s="18">
        <v>0.71875</v>
      </c>
      <c r="I40" s="98">
        <v>0.71875</v>
      </c>
      <c r="J40" s="108"/>
    </row>
    <row r="41" spans="1:10" ht="15" thickBot="1" x14ac:dyDescent="0.35">
      <c r="A41" s="1">
        <v>0.71875000000001299</v>
      </c>
      <c r="F41" s="8"/>
      <c r="G41" s="5"/>
      <c r="J41" s="104">
        <v>0.72569444444444442</v>
      </c>
    </row>
    <row r="42" spans="1:10" ht="15" thickTop="1" x14ac:dyDescent="0.3">
      <c r="A42" s="22">
        <v>0.72916666666667995</v>
      </c>
      <c r="B42" s="35">
        <v>0.72222222222222221</v>
      </c>
      <c r="C42" s="65">
        <v>0.72916666666666663</v>
      </c>
      <c r="D42" s="21">
        <v>0.72916666666666663</v>
      </c>
      <c r="E42" s="20">
        <v>0.72916666666666663</v>
      </c>
      <c r="F42" s="8"/>
      <c r="G42" s="5"/>
      <c r="H42" s="18">
        <v>0.72916666666666663</v>
      </c>
      <c r="I42" s="100">
        <v>0.72916666666666663</v>
      </c>
      <c r="J42" s="106">
        <v>0.73263888888888884</v>
      </c>
    </row>
    <row r="43" spans="1:10" x14ac:dyDescent="0.3">
      <c r="A43" s="1">
        <v>0.73958333333334703</v>
      </c>
      <c r="B43" s="6"/>
      <c r="C43" s="12"/>
      <c r="D43" s="9"/>
      <c r="E43" s="7"/>
      <c r="F43" s="8"/>
      <c r="G43" s="5"/>
      <c r="H43" s="10"/>
      <c r="I43" s="99"/>
      <c r="J43" s="107"/>
    </row>
    <row r="44" spans="1:10" x14ac:dyDescent="0.3">
      <c r="A44" s="1">
        <v>0.75000000000001399</v>
      </c>
      <c r="B44" s="6"/>
      <c r="C44" s="12"/>
      <c r="D44" s="9"/>
      <c r="E44" s="7"/>
      <c r="F44" s="8"/>
      <c r="G44" s="5"/>
      <c r="H44" s="68"/>
      <c r="I44" s="99"/>
      <c r="J44" s="108"/>
    </row>
    <row r="45" spans="1:10" x14ac:dyDescent="0.3">
      <c r="A45" s="1">
        <v>0.76041666666668095</v>
      </c>
      <c r="B45" s="34">
        <v>0.76388888888888884</v>
      </c>
      <c r="C45" s="12"/>
      <c r="D45" s="9"/>
      <c r="E45" s="7"/>
      <c r="F45" s="8"/>
      <c r="G45" s="5"/>
      <c r="H45" s="68"/>
      <c r="I45" s="99"/>
      <c r="J45" s="108"/>
    </row>
    <row r="46" spans="1:10" x14ac:dyDescent="0.3">
      <c r="A46" s="1">
        <v>0.77083333333334803</v>
      </c>
      <c r="C46" s="12"/>
      <c r="D46" s="9"/>
      <c r="E46" s="7"/>
      <c r="F46" s="8"/>
      <c r="G46" s="5"/>
      <c r="H46" s="18">
        <v>0.78125</v>
      </c>
      <c r="I46" s="99"/>
      <c r="J46" s="107">
        <v>0.78125</v>
      </c>
    </row>
    <row r="47" spans="1:10" x14ac:dyDescent="0.3">
      <c r="A47" s="1">
        <v>0.78125000000001499</v>
      </c>
      <c r="C47" s="13">
        <v>0.78819444444444442</v>
      </c>
      <c r="D47" s="9"/>
      <c r="E47" s="17"/>
      <c r="F47" s="15">
        <v>0.78472222222222221</v>
      </c>
      <c r="G47" s="5"/>
      <c r="I47" s="98">
        <v>0.79166666666666663</v>
      </c>
    </row>
    <row r="48" spans="1:10" ht="15" thickBot="1" x14ac:dyDescent="0.35">
      <c r="A48" s="1">
        <v>0.79166666666668195</v>
      </c>
      <c r="D48" s="9"/>
      <c r="E48" s="7"/>
      <c r="G48" s="5"/>
      <c r="H48" s="97"/>
      <c r="J48" s="97"/>
    </row>
    <row r="49" spans="1:10" ht="15" thickTop="1" x14ac:dyDescent="0.3">
      <c r="A49" s="22">
        <v>0.80208333333334902</v>
      </c>
      <c r="B49" s="35">
        <v>0.80208333333333337</v>
      </c>
      <c r="C49" s="65">
        <v>0.80208333333333337</v>
      </c>
      <c r="D49" s="9"/>
      <c r="E49" s="7"/>
      <c r="F49" s="67">
        <v>0.80208333333333337</v>
      </c>
      <c r="G49" s="5"/>
      <c r="H49" s="69">
        <v>0.80208333333333337</v>
      </c>
      <c r="I49" s="100">
        <v>0.80208333333333337</v>
      </c>
      <c r="J49" s="106">
        <v>0.80208333333333337</v>
      </c>
    </row>
    <row r="50" spans="1:10" x14ac:dyDescent="0.3">
      <c r="A50" s="1">
        <v>0.81250000000001599</v>
      </c>
      <c r="B50" s="6"/>
      <c r="C50" s="12"/>
      <c r="D50" s="16">
        <v>0.81597222222222221</v>
      </c>
      <c r="E50" s="7"/>
      <c r="F50" s="8"/>
      <c r="G50" s="5"/>
      <c r="H50" s="10"/>
      <c r="I50" s="99"/>
      <c r="J50" s="107"/>
    </row>
    <row r="51" spans="1:10" ht="15" thickBot="1" x14ac:dyDescent="0.35">
      <c r="A51" s="1">
        <v>0.82291666666668295</v>
      </c>
      <c r="B51" s="6"/>
      <c r="C51" s="12"/>
      <c r="E51" s="19">
        <v>0.82986111111111116</v>
      </c>
      <c r="F51" s="8"/>
      <c r="G51" s="5"/>
      <c r="H51" s="10"/>
      <c r="I51" s="99"/>
      <c r="J51" s="108"/>
    </row>
    <row r="52" spans="1:10" ht="15" thickTop="1" x14ac:dyDescent="0.3">
      <c r="A52" s="1">
        <v>0.83333333333335002</v>
      </c>
      <c r="B52" s="34">
        <v>0.83680555555555558</v>
      </c>
      <c r="C52" s="12"/>
      <c r="D52" s="21">
        <v>0.82291666666666663</v>
      </c>
      <c r="E52" s="20">
        <v>0.83680555555555558</v>
      </c>
      <c r="F52" s="8"/>
      <c r="G52" s="5"/>
      <c r="H52" s="10"/>
      <c r="I52" s="99"/>
      <c r="J52" s="108"/>
    </row>
    <row r="53" spans="1:10" x14ac:dyDescent="0.3">
      <c r="A53" s="1">
        <v>0.84375000000001699</v>
      </c>
      <c r="C53" s="12"/>
      <c r="D53" s="9"/>
      <c r="E53" s="17"/>
      <c r="F53" s="8"/>
      <c r="G53" s="5"/>
      <c r="H53" s="18">
        <v>0.85416666666666663</v>
      </c>
      <c r="I53" s="99"/>
      <c r="J53" s="107">
        <v>0.85069444444444442</v>
      </c>
    </row>
    <row r="54" spans="1:10" ht="15" thickBot="1" x14ac:dyDescent="0.35">
      <c r="A54" s="1">
        <v>0.85416666666668395</v>
      </c>
      <c r="C54" s="66">
        <v>0.86111111111111116</v>
      </c>
      <c r="D54" s="9"/>
      <c r="E54" s="7"/>
      <c r="F54" s="8"/>
      <c r="G54" s="36">
        <v>0.85763888888888884</v>
      </c>
      <c r="I54" s="98">
        <v>0.86458333333333337</v>
      </c>
    </row>
    <row r="55" spans="1:10" ht="15" thickBot="1" x14ac:dyDescent="0.35">
      <c r="A55" s="1">
        <v>0.86458333333335102</v>
      </c>
      <c r="D55" s="9"/>
      <c r="E55" s="7"/>
      <c r="F55" s="8"/>
    </row>
    <row r="56" spans="1:10" ht="15" thickTop="1" x14ac:dyDescent="0.3">
      <c r="A56" s="1">
        <v>0.87500000000001799</v>
      </c>
      <c r="C56" s="13">
        <v>0.86805555555555558</v>
      </c>
      <c r="D56" s="9"/>
      <c r="E56" s="7"/>
      <c r="F56" s="8"/>
      <c r="I56" s="100">
        <v>0.87152777777777779</v>
      </c>
    </row>
    <row r="57" spans="1:10" x14ac:dyDescent="0.3">
      <c r="A57" s="1">
        <v>0.88541666666668495</v>
      </c>
      <c r="C57" s="12"/>
      <c r="D57" s="9"/>
      <c r="E57" s="7"/>
      <c r="F57" s="8"/>
      <c r="I57" s="99"/>
    </row>
    <row r="58" spans="1:10" x14ac:dyDescent="0.3">
      <c r="A58" s="1">
        <v>0.89583333333335202</v>
      </c>
      <c r="C58" s="12"/>
      <c r="D58" s="9"/>
      <c r="E58" s="7"/>
      <c r="F58" s="8"/>
      <c r="I58" s="99"/>
    </row>
    <row r="59" spans="1:10" x14ac:dyDescent="0.3">
      <c r="A59" s="1">
        <v>0.90625000000001898</v>
      </c>
      <c r="C59" s="12"/>
      <c r="D59" s="16">
        <v>0.91319444444444442</v>
      </c>
      <c r="E59" s="7"/>
      <c r="F59" s="8"/>
      <c r="I59" s="99"/>
    </row>
    <row r="60" spans="1:10" x14ac:dyDescent="0.3">
      <c r="A60" s="1">
        <v>0.91666666666668595</v>
      </c>
      <c r="C60" s="12"/>
      <c r="E60" s="7"/>
      <c r="F60" s="8"/>
      <c r="I60" s="99"/>
    </row>
    <row r="61" spans="1:10" x14ac:dyDescent="0.3">
      <c r="A61" s="1">
        <v>0.92708333333335302</v>
      </c>
      <c r="C61" s="13">
        <v>0.92708333333333337</v>
      </c>
      <c r="E61" s="17">
        <v>0.9375</v>
      </c>
      <c r="F61" s="15">
        <v>0.93055555555555558</v>
      </c>
      <c r="I61" s="98">
        <v>0.93402777777777779</v>
      </c>
    </row>
    <row r="62" spans="1:10" x14ac:dyDescent="0.3">
      <c r="A62" s="1">
        <v>0.93750000000001998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A654-0C8A-4881-A9E8-4DE4DC45CDC1}">
  <dimension ref="A1:J62"/>
  <sheetViews>
    <sheetView tabSelected="1" workbookViewId="0">
      <selection activeCell="J19" sqref="J19"/>
    </sheetView>
  </sheetViews>
  <sheetFormatPr defaultColWidth="11.44140625" defaultRowHeight="14.4" x14ac:dyDescent="0.3"/>
  <cols>
    <col min="1" max="1" width="7" customWidth="1"/>
    <col min="2" max="10" width="24.88671875" customWidth="1"/>
  </cols>
  <sheetData>
    <row r="1" spans="1:10" s="111" customFormat="1" x14ac:dyDescent="0.3">
      <c r="A1" s="110" t="s">
        <v>22</v>
      </c>
      <c r="B1" s="111">
        <f>'New Patterns'!A4+'New Patterns'!A9+'New Patterns'!A7</f>
        <v>125</v>
      </c>
      <c r="C1" s="111">
        <f>'New Patterns'!A5+'New Patterns'!A11+0</f>
        <v>199</v>
      </c>
      <c r="D1" s="111">
        <f>'New Patterns'!A6+'New Patterns'!A14+0</f>
        <v>150</v>
      </c>
      <c r="E1" s="111">
        <f>'New Patterns'!A8+'New Patterns'!A16</f>
        <v>30</v>
      </c>
      <c r="F1" s="111">
        <f>'New Patterns'!A10+'New Patterns'!A17</f>
        <v>81</v>
      </c>
      <c r="G1" s="111">
        <f>'New Patterns'!A12</f>
        <v>2</v>
      </c>
      <c r="H1" s="111">
        <v>0</v>
      </c>
      <c r="I1" s="111">
        <f>'New Patterns'!A15</f>
        <v>9</v>
      </c>
      <c r="J1" s="111">
        <v>0</v>
      </c>
    </row>
    <row r="2" spans="1:10" s="112" customFormat="1" ht="43.2" x14ac:dyDescent="0.3">
      <c r="B2" s="112" t="s">
        <v>32</v>
      </c>
      <c r="C2" s="112" t="s">
        <v>25</v>
      </c>
      <c r="D2" s="112" t="s">
        <v>33</v>
      </c>
      <c r="E2" s="112" t="s">
        <v>26</v>
      </c>
      <c r="F2" s="112" t="s">
        <v>34</v>
      </c>
      <c r="G2" s="112" t="s">
        <v>27</v>
      </c>
      <c r="H2" s="112" t="s">
        <v>28</v>
      </c>
      <c r="I2" s="112" t="s">
        <v>29</v>
      </c>
      <c r="J2" s="112" t="s">
        <v>30</v>
      </c>
    </row>
    <row r="3" spans="1:10" x14ac:dyDescent="0.3">
      <c r="A3" s="109" t="s">
        <v>31</v>
      </c>
    </row>
    <row r="4" spans="1:10" x14ac:dyDescent="0.3">
      <c r="A4" s="1">
        <v>0.33333333333333298</v>
      </c>
    </row>
    <row r="5" spans="1:10" x14ac:dyDescent="0.3">
      <c r="A5" s="1">
        <v>0.34375</v>
      </c>
      <c r="B5" s="1"/>
    </row>
    <row r="6" spans="1:10" x14ac:dyDescent="0.3">
      <c r="A6" s="1">
        <v>0.35416666666666669</v>
      </c>
    </row>
    <row r="7" spans="1:10" x14ac:dyDescent="0.3">
      <c r="A7" s="1">
        <v>0.36458333333333398</v>
      </c>
      <c r="B7" s="34">
        <v>0.36458333333333331</v>
      </c>
      <c r="C7" s="13">
        <v>0.36458333333333331</v>
      </c>
      <c r="I7" s="98">
        <v>0.36458333333333331</v>
      </c>
    </row>
    <row r="8" spans="1:10" x14ac:dyDescent="0.3">
      <c r="A8" s="1">
        <v>0.375000000000001</v>
      </c>
      <c r="B8" s="6"/>
      <c r="C8" s="12"/>
      <c r="F8" s="15">
        <v>0.375</v>
      </c>
      <c r="H8" s="18">
        <v>0.375</v>
      </c>
      <c r="I8" s="99"/>
      <c r="J8" s="101">
        <v>0.375</v>
      </c>
    </row>
    <row r="9" spans="1:10" x14ac:dyDescent="0.3">
      <c r="A9" s="1">
        <v>0.38541666666666802</v>
      </c>
      <c r="B9" s="6"/>
      <c r="C9" s="12"/>
      <c r="F9" s="8"/>
      <c r="H9" s="10"/>
      <c r="I9" s="99"/>
      <c r="J9" s="102"/>
    </row>
    <row r="10" spans="1:10" ht="15" thickBot="1" x14ac:dyDescent="0.35">
      <c r="A10" s="1">
        <v>0.39583333333333498</v>
      </c>
      <c r="B10" s="34">
        <v>0.39930555555555558</v>
      </c>
      <c r="C10" s="12"/>
      <c r="E10" s="17">
        <v>0.36458333333333331</v>
      </c>
      <c r="F10" s="8"/>
      <c r="H10" s="10"/>
      <c r="I10" s="99"/>
      <c r="J10" s="102"/>
    </row>
    <row r="11" spans="1:10" ht="15" thickTop="1" x14ac:dyDescent="0.3">
      <c r="A11" s="22">
        <v>0.406250000000002</v>
      </c>
      <c r="B11" s="35">
        <v>0.40625</v>
      </c>
      <c r="C11" s="12"/>
      <c r="E11" s="7"/>
      <c r="F11" s="8"/>
      <c r="H11" s="10"/>
      <c r="I11" s="99"/>
      <c r="J11" s="103"/>
    </row>
    <row r="12" spans="1:10" x14ac:dyDescent="0.3">
      <c r="A12" s="1">
        <v>0.41666666666666902</v>
      </c>
      <c r="B12" s="6"/>
      <c r="C12" s="13">
        <v>0.4236111111111111</v>
      </c>
      <c r="D12" s="16">
        <v>0.41666666666666669</v>
      </c>
      <c r="E12" s="7"/>
      <c r="F12" s="8"/>
      <c r="H12" s="18">
        <v>0.42708333333333331</v>
      </c>
      <c r="I12" s="98">
        <v>0.42708333333333331</v>
      </c>
      <c r="J12" s="104">
        <v>0.4236111111111111</v>
      </c>
    </row>
    <row r="13" spans="1:10" ht="15" thickBot="1" x14ac:dyDescent="0.35">
      <c r="A13" s="1">
        <v>0.42708333333333598</v>
      </c>
      <c r="B13" s="6"/>
      <c r="D13" s="9"/>
      <c r="E13" s="7"/>
      <c r="F13" s="8"/>
    </row>
    <row r="14" spans="1:10" ht="15.6" thickTop="1" thickBot="1" x14ac:dyDescent="0.35">
      <c r="A14" s="1">
        <v>0.437500000000003</v>
      </c>
      <c r="B14" s="34">
        <v>0.44097222222222221</v>
      </c>
      <c r="C14" s="65">
        <v>0.4375</v>
      </c>
      <c r="D14" s="9"/>
      <c r="E14" s="7"/>
      <c r="F14" s="8"/>
      <c r="H14" s="18">
        <v>0.4375</v>
      </c>
      <c r="I14" s="100">
        <v>0.4375</v>
      </c>
      <c r="J14" s="101">
        <v>0.4375</v>
      </c>
    </row>
    <row r="15" spans="1:10" ht="15" thickTop="1" x14ac:dyDescent="0.3">
      <c r="A15" s="1">
        <v>0.44791666666667002</v>
      </c>
      <c r="B15" s="35">
        <v>0.44791666666666669</v>
      </c>
      <c r="C15" s="12"/>
      <c r="D15" s="9"/>
      <c r="E15" s="7"/>
      <c r="F15" s="8"/>
      <c r="H15" s="10"/>
      <c r="I15" s="99"/>
      <c r="J15" s="102"/>
    </row>
    <row r="16" spans="1:10" x14ac:dyDescent="0.3">
      <c r="A16" s="1">
        <v>0.45833333333333698</v>
      </c>
      <c r="B16" s="6"/>
      <c r="C16" s="12"/>
      <c r="D16" s="9"/>
      <c r="E16" s="7"/>
      <c r="F16" s="8"/>
      <c r="H16" s="10"/>
      <c r="I16" s="99"/>
      <c r="J16" s="102"/>
    </row>
    <row r="17" spans="1:10" s="120" customFormat="1" x14ac:dyDescent="0.3">
      <c r="A17" s="119">
        <v>0.468750000000004</v>
      </c>
      <c r="B17" s="6"/>
      <c r="C17" s="12"/>
      <c r="D17" s="9"/>
      <c r="E17" s="7"/>
      <c r="F17" s="8"/>
      <c r="H17" s="10"/>
      <c r="I17" s="99"/>
      <c r="J17" s="103"/>
    </row>
    <row r="18" spans="1:10" s="120" customFormat="1" x14ac:dyDescent="0.3">
      <c r="A18" s="119">
        <v>0.47916666666666669</v>
      </c>
      <c r="B18" s="34">
        <v>0.4826388888888889</v>
      </c>
      <c r="C18" s="12"/>
      <c r="D18" s="9"/>
      <c r="E18" s="7"/>
      <c r="F18" s="8"/>
      <c r="H18" s="18">
        <v>0.48958333333333331</v>
      </c>
      <c r="I18" s="99"/>
      <c r="J18" s="101">
        <v>0.4861111111111111</v>
      </c>
    </row>
    <row r="19" spans="1:10" s="120" customFormat="1" x14ac:dyDescent="0.3">
      <c r="A19" s="119">
        <v>0.48958333333333798</v>
      </c>
      <c r="C19" s="13">
        <v>0.46527777777777779</v>
      </c>
      <c r="D19" s="16"/>
      <c r="E19" s="17">
        <v>0.49652777777777773</v>
      </c>
      <c r="F19" s="8"/>
      <c r="I19" s="98">
        <v>0.5</v>
      </c>
    </row>
    <row r="20" spans="1:10" s="120" customFormat="1" ht="15" thickBot="1" x14ac:dyDescent="0.35">
      <c r="A20" s="119">
        <v>0.500000000000005</v>
      </c>
      <c r="D20" s="16">
        <v>0.50347222222222221</v>
      </c>
      <c r="F20" s="15">
        <v>0.50347222222222221</v>
      </c>
    </row>
    <row r="21" spans="1:10" x14ac:dyDescent="0.3">
      <c r="A21" s="114">
        <v>0.51041666666667196</v>
      </c>
      <c r="B21" s="121">
        <v>0.51041666666666663</v>
      </c>
      <c r="C21" s="122">
        <v>0.51041666666666663</v>
      </c>
      <c r="D21" s="123">
        <v>0.51041666666666663</v>
      </c>
      <c r="E21" s="124">
        <v>0.51041666666666663</v>
      </c>
      <c r="F21" s="125">
        <v>0.51041666666666663</v>
      </c>
      <c r="G21" s="126">
        <v>0.51041666666666663</v>
      </c>
      <c r="H21" s="127"/>
      <c r="I21" s="128">
        <v>0.51041666666666663</v>
      </c>
      <c r="J21" s="129">
        <v>0.51041666666666663</v>
      </c>
    </row>
    <row r="22" spans="1:10" x14ac:dyDescent="0.3">
      <c r="A22" s="1">
        <v>0.52083333333333903</v>
      </c>
      <c r="B22" s="6"/>
      <c r="C22" s="12"/>
      <c r="D22" s="9"/>
      <c r="E22" s="7"/>
      <c r="F22" s="8"/>
      <c r="G22" s="5"/>
      <c r="H22" s="18">
        <v>0.52083333333333337</v>
      </c>
      <c r="I22" s="99"/>
      <c r="J22" s="102"/>
    </row>
    <row r="23" spans="1:10" x14ac:dyDescent="0.3">
      <c r="A23" s="1">
        <v>0.531250000000006</v>
      </c>
      <c r="B23" s="6"/>
      <c r="C23" s="12"/>
      <c r="D23" s="9"/>
      <c r="E23" s="7"/>
      <c r="F23" s="8"/>
      <c r="G23" s="5"/>
      <c r="H23" s="10"/>
      <c r="I23" s="99"/>
      <c r="J23" s="102"/>
    </row>
    <row r="24" spans="1:10" ht="15" thickBot="1" x14ac:dyDescent="0.35">
      <c r="A24" s="1">
        <v>0.54166666666667296</v>
      </c>
      <c r="B24" s="34">
        <v>0.54513888888888884</v>
      </c>
      <c r="C24" s="12"/>
      <c r="D24" s="9"/>
      <c r="E24" s="7"/>
      <c r="F24" s="8"/>
      <c r="G24" s="5"/>
      <c r="H24" s="10"/>
      <c r="I24" s="99"/>
      <c r="J24" s="103"/>
    </row>
    <row r="25" spans="1:10" ht="15.6" thickTop="1" thickBot="1" x14ac:dyDescent="0.35">
      <c r="A25" s="1">
        <v>0.55208333333334003</v>
      </c>
      <c r="B25" s="35">
        <v>0.55208333333333337</v>
      </c>
      <c r="C25" s="12"/>
      <c r="D25" s="9"/>
      <c r="E25" s="7"/>
      <c r="F25" s="8"/>
      <c r="G25" s="5"/>
      <c r="H25" s="10"/>
      <c r="I25" s="99"/>
      <c r="J25" s="101">
        <v>0.55902777777777779</v>
      </c>
    </row>
    <row r="26" spans="1:10" x14ac:dyDescent="0.3">
      <c r="A26" s="1">
        <v>0.56250000000000699</v>
      </c>
      <c r="B26" s="6"/>
      <c r="C26" s="13">
        <v>0.56944444444444442</v>
      </c>
      <c r="D26" s="9"/>
      <c r="E26" s="7"/>
      <c r="F26" s="8"/>
      <c r="G26" s="5"/>
      <c r="H26" s="18">
        <v>0.57291666666666663</v>
      </c>
      <c r="I26" s="98">
        <v>0.57291666666666663</v>
      </c>
      <c r="J26" s="105">
        <v>0.56597222222222221</v>
      </c>
    </row>
    <row r="27" spans="1:10" ht="15" thickBot="1" x14ac:dyDescent="0.35">
      <c r="A27" s="1">
        <v>0.57291666666667396</v>
      </c>
      <c r="B27" s="6"/>
      <c r="D27" s="9"/>
      <c r="E27" s="7"/>
      <c r="F27" s="8"/>
      <c r="G27" s="5"/>
      <c r="J27" s="101"/>
    </row>
    <row r="28" spans="1:10" ht="15" thickTop="1" x14ac:dyDescent="0.3">
      <c r="A28" s="22">
        <v>0.58333333333334103</v>
      </c>
      <c r="B28" s="34">
        <v>0.58680555555555558</v>
      </c>
      <c r="C28" s="65">
        <v>0.58333333333333337</v>
      </c>
      <c r="D28" s="9"/>
      <c r="E28" s="7"/>
      <c r="F28" s="8"/>
      <c r="G28" s="5"/>
      <c r="I28" s="100">
        <v>0.58333333333333337</v>
      </c>
      <c r="J28" s="102"/>
    </row>
    <row r="29" spans="1:10" x14ac:dyDescent="0.3">
      <c r="A29" s="1">
        <v>0.59375000000000799</v>
      </c>
      <c r="C29" s="12"/>
      <c r="D29" s="16">
        <v>0.59722222222222221</v>
      </c>
      <c r="E29" s="7"/>
      <c r="F29" s="8"/>
      <c r="G29" s="5"/>
      <c r="H29" s="18">
        <v>0.59375</v>
      </c>
      <c r="I29" s="99"/>
      <c r="J29" s="102"/>
    </row>
    <row r="30" spans="1:10" ht="15" thickBot="1" x14ac:dyDescent="0.35">
      <c r="A30" s="1">
        <v>0.60416666666667496</v>
      </c>
      <c r="C30" s="12"/>
      <c r="E30" s="19">
        <v>0.61111111111111116</v>
      </c>
      <c r="F30" s="8"/>
      <c r="G30" s="5"/>
      <c r="H30" s="10"/>
      <c r="I30" s="99"/>
      <c r="J30" s="101">
        <v>0.61458333333333337</v>
      </c>
    </row>
    <row r="31" spans="1:10" ht="15.6" thickTop="1" thickBot="1" x14ac:dyDescent="0.35">
      <c r="A31" s="1">
        <v>0.61458333333334203</v>
      </c>
      <c r="B31" s="34">
        <v>0.61458333333333337</v>
      </c>
      <c r="C31" s="12"/>
      <c r="E31" s="20">
        <v>0.61805555555555558</v>
      </c>
      <c r="F31" s="8"/>
      <c r="G31" s="5"/>
      <c r="H31" s="10"/>
      <c r="I31" s="99"/>
    </row>
    <row r="32" spans="1:10" x14ac:dyDescent="0.3">
      <c r="A32" s="1">
        <v>0.62500000000000999</v>
      </c>
      <c r="B32" s="6"/>
      <c r="C32" s="12"/>
      <c r="D32" s="16">
        <v>0.63194444444444442</v>
      </c>
      <c r="E32" s="7"/>
      <c r="F32" s="8"/>
      <c r="G32" s="5"/>
      <c r="H32" s="10"/>
      <c r="I32" s="99"/>
      <c r="J32" s="105">
        <v>0.62152777777777779</v>
      </c>
    </row>
    <row r="33" spans="1:10" x14ac:dyDescent="0.3">
      <c r="A33" s="1">
        <v>0.63541666666667695</v>
      </c>
      <c r="B33" s="6"/>
      <c r="C33" s="13">
        <v>0.64236111111111116</v>
      </c>
      <c r="D33" s="9"/>
      <c r="E33" s="7"/>
      <c r="F33" s="15">
        <v>0.63888888888888884</v>
      </c>
      <c r="G33" s="5"/>
      <c r="H33" s="18">
        <v>0.64583333333333337</v>
      </c>
      <c r="I33" s="98">
        <v>0.64583333333333337</v>
      </c>
      <c r="J33" s="101"/>
    </row>
    <row r="34" spans="1:10" ht="15" thickBot="1" x14ac:dyDescent="0.35">
      <c r="A34" s="1">
        <v>0.64583333333334403</v>
      </c>
      <c r="B34" s="34">
        <v>0.64930555555555558</v>
      </c>
      <c r="D34" s="9"/>
      <c r="E34" s="7"/>
      <c r="G34" s="5"/>
      <c r="J34" s="102"/>
    </row>
    <row r="35" spans="1:10" ht="15" thickTop="1" x14ac:dyDescent="0.3">
      <c r="A35" s="22">
        <v>0.65625000000001099</v>
      </c>
      <c r="B35" s="35">
        <v>0.68402777777777779</v>
      </c>
      <c r="C35" s="65">
        <v>0.65625</v>
      </c>
      <c r="D35" s="9"/>
      <c r="E35" s="7"/>
      <c r="F35" s="67">
        <v>0.65625</v>
      </c>
      <c r="G35" s="5"/>
      <c r="I35" s="100">
        <v>0.65625</v>
      </c>
      <c r="J35" s="102"/>
    </row>
    <row r="36" spans="1:10" ht="15" thickBot="1" x14ac:dyDescent="0.35">
      <c r="A36" s="1">
        <v>0.66666666666667795</v>
      </c>
      <c r="B36" s="6"/>
      <c r="C36" s="12"/>
      <c r="D36" s="9"/>
      <c r="E36" s="7"/>
      <c r="F36" s="8"/>
      <c r="G36" s="5"/>
      <c r="H36" s="18">
        <v>0.66666666666666663</v>
      </c>
      <c r="I36" s="99"/>
      <c r="J36" s="104">
        <v>0.67013888888888884</v>
      </c>
    </row>
    <row r="37" spans="1:10" ht="15" thickBot="1" x14ac:dyDescent="0.35">
      <c r="A37" s="1">
        <v>0.67708333333334503</v>
      </c>
      <c r="B37" s="6"/>
      <c r="C37" s="12"/>
      <c r="D37" s="9"/>
      <c r="E37" s="7"/>
      <c r="F37" s="8"/>
      <c r="G37" s="36">
        <v>0.68055555555555558</v>
      </c>
      <c r="H37" s="10"/>
      <c r="I37" s="99"/>
      <c r="J37" s="106">
        <v>0.67708333333333337</v>
      </c>
    </row>
    <row r="38" spans="1:10" ht="15" thickTop="1" x14ac:dyDescent="0.3">
      <c r="A38" s="1">
        <v>0.68750000000001199</v>
      </c>
      <c r="B38" s="34">
        <v>0.69097222222222221</v>
      </c>
      <c r="C38" s="12"/>
      <c r="D38" s="9"/>
      <c r="E38" s="7"/>
      <c r="F38" s="8"/>
      <c r="G38" s="37">
        <v>0.6875</v>
      </c>
      <c r="H38" s="68"/>
      <c r="I38" s="99"/>
      <c r="J38" s="107"/>
    </row>
    <row r="39" spans="1:10" x14ac:dyDescent="0.3">
      <c r="A39" s="1">
        <v>0.69791666666667895</v>
      </c>
      <c r="C39" s="12"/>
      <c r="D39" s="9"/>
      <c r="E39" s="7"/>
      <c r="F39" s="8"/>
      <c r="G39" s="5"/>
      <c r="H39" s="68"/>
      <c r="I39" s="99"/>
      <c r="J39" s="108"/>
    </row>
    <row r="40" spans="1:10" x14ac:dyDescent="0.3">
      <c r="A40" s="1">
        <v>0.70833333333334603</v>
      </c>
      <c r="C40" s="13">
        <v>0.71527777777777779</v>
      </c>
      <c r="D40" s="16">
        <v>0.71875</v>
      </c>
      <c r="E40" s="113">
        <v>0.71875</v>
      </c>
      <c r="F40" s="8"/>
      <c r="G40" s="5"/>
      <c r="H40" s="18">
        <v>0.71875</v>
      </c>
      <c r="I40" s="98">
        <v>0.71875</v>
      </c>
      <c r="J40" s="108"/>
    </row>
    <row r="41" spans="1:10" ht="15" thickBot="1" x14ac:dyDescent="0.35">
      <c r="A41" s="1">
        <v>0.71875000000001299</v>
      </c>
      <c r="F41" s="8"/>
      <c r="G41" s="5"/>
      <c r="J41" s="104">
        <v>0.72569444444444442</v>
      </c>
    </row>
    <row r="42" spans="1:10" ht="15" thickTop="1" x14ac:dyDescent="0.3">
      <c r="A42" s="22">
        <v>0.72916666666667995</v>
      </c>
      <c r="B42" s="35">
        <v>0.72222222222222221</v>
      </c>
      <c r="C42" s="65">
        <v>0.72916666666666663</v>
      </c>
      <c r="D42" s="21">
        <v>0.72916666666666663</v>
      </c>
      <c r="E42" s="20">
        <v>0.72916666666666663</v>
      </c>
      <c r="F42" s="8"/>
      <c r="G42" s="5"/>
      <c r="H42" s="18">
        <v>0.72916666666666663</v>
      </c>
      <c r="I42" s="100">
        <v>0.72916666666666663</v>
      </c>
      <c r="J42" s="106">
        <v>0.73263888888888884</v>
      </c>
    </row>
    <row r="43" spans="1:10" x14ac:dyDescent="0.3">
      <c r="A43" s="1">
        <v>0.73958333333334703</v>
      </c>
      <c r="B43" s="6"/>
      <c r="C43" s="12"/>
      <c r="D43" s="9"/>
      <c r="E43" s="7"/>
      <c r="F43" s="8"/>
      <c r="G43" s="5"/>
      <c r="H43" s="10"/>
      <c r="I43" s="99"/>
      <c r="J43" s="107"/>
    </row>
    <row r="44" spans="1:10" x14ac:dyDescent="0.3">
      <c r="A44" s="1">
        <v>0.75000000000001399</v>
      </c>
      <c r="B44" s="6"/>
      <c r="C44" s="12"/>
      <c r="D44" s="9"/>
      <c r="E44" s="7"/>
      <c r="F44" s="8"/>
      <c r="G44" s="5"/>
      <c r="H44" s="68"/>
      <c r="I44" s="99"/>
      <c r="J44" s="108"/>
    </row>
    <row r="45" spans="1:10" x14ac:dyDescent="0.3">
      <c r="A45" s="1">
        <v>0.76041666666668095</v>
      </c>
      <c r="B45" s="34">
        <v>0.76388888888888884</v>
      </c>
      <c r="C45" s="12"/>
      <c r="D45" s="9"/>
      <c r="E45" s="7"/>
      <c r="F45" s="8"/>
      <c r="G45" s="5"/>
      <c r="H45" s="68"/>
      <c r="I45" s="99"/>
      <c r="J45" s="108"/>
    </row>
    <row r="46" spans="1:10" x14ac:dyDescent="0.3">
      <c r="A46" s="1">
        <v>0.77083333333334803</v>
      </c>
      <c r="C46" s="12"/>
      <c r="D46" s="9"/>
      <c r="E46" s="7"/>
      <c r="F46" s="8"/>
      <c r="G46" s="5"/>
      <c r="H46" s="18">
        <v>0.78125</v>
      </c>
      <c r="I46" s="99"/>
      <c r="J46" s="107">
        <v>0.78125</v>
      </c>
    </row>
    <row r="47" spans="1:10" x14ac:dyDescent="0.3">
      <c r="A47" s="1">
        <v>0.78125000000001499</v>
      </c>
      <c r="C47" s="13">
        <v>0.78819444444444442</v>
      </c>
      <c r="D47" s="9"/>
      <c r="E47" s="17"/>
      <c r="F47" s="15">
        <v>0.78472222222222221</v>
      </c>
      <c r="G47" s="5"/>
      <c r="I47" s="98">
        <v>0.79166666666666663</v>
      </c>
    </row>
    <row r="48" spans="1:10" ht="15" thickBot="1" x14ac:dyDescent="0.35">
      <c r="A48" s="1">
        <v>0.79166666666668195</v>
      </c>
      <c r="D48" s="9"/>
      <c r="E48" s="7"/>
      <c r="G48" s="5"/>
      <c r="H48" s="97"/>
      <c r="J48" s="97"/>
    </row>
    <row r="49" spans="1:10" ht="15" thickTop="1" x14ac:dyDescent="0.3">
      <c r="A49" s="22">
        <v>0.80208333333334902</v>
      </c>
      <c r="B49" s="35">
        <v>0.80208333333333337</v>
      </c>
      <c r="C49" s="65">
        <v>0.80208333333333337</v>
      </c>
      <c r="D49" s="9"/>
      <c r="E49" s="7"/>
      <c r="F49" s="67">
        <v>0.80208333333333337</v>
      </c>
      <c r="G49" s="5"/>
      <c r="H49" s="69">
        <v>0.80208333333333337</v>
      </c>
      <c r="I49" s="100">
        <v>0.80208333333333337</v>
      </c>
      <c r="J49" s="106">
        <v>0.80208333333333337</v>
      </c>
    </row>
    <row r="50" spans="1:10" x14ac:dyDescent="0.3">
      <c r="A50" s="1">
        <v>0.81250000000001599</v>
      </c>
      <c r="B50" s="6"/>
      <c r="C50" s="12"/>
      <c r="D50" s="16">
        <v>0.81597222222222221</v>
      </c>
      <c r="E50" s="7"/>
      <c r="F50" s="8"/>
      <c r="G50" s="5"/>
      <c r="H50" s="10"/>
      <c r="I50" s="99"/>
      <c r="J50" s="107"/>
    </row>
    <row r="51" spans="1:10" ht="15" thickBot="1" x14ac:dyDescent="0.35">
      <c r="A51" s="1">
        <v>0.82291666666668295</v>
      </c>
      <c r="B51" s="6"/>
      <c r="C51" s="12"/>
      <c r="E51" s="19">
        <v>0.82986111111111116</v>
      </c>
      <c r="F51" s="8"/>
      <c r="G51" s="5"/>
      <c r="H51" s="10"/>
      <c r="I51" s="99"/>
      <c r="J51" s="108"/>
    </row>
    <row r="52" spans="1:10" ht="15" thickTop="1" x14ac:dyDescent="0.3">
      <c r="A52" s="1">
        <v>0.83333333333335002</v>
      </c>
      <c r="B52" s="34">
        <v>0.83680555555555558</v>
      </c>
      <c r="C52" s="12"/>
      <c r="D52" s="21">
        <v>0.82291666666666663</v>
      </c>
      <c r="E52" s="20">
        <v>0.83680555555555558</v>
      </c>
      <c r="F52" s="8"/>
      <c r="G52" s="5"/>
      <c r="H52" s="10"/>
      <c r="I52" s="99"/>
      <c r="J52" s="108"/>
    </row>
    <row r="53" spans="1:10" x14ac:dyDescent="0.3">
      <c r="A53" s="1">
        <v>0.84375000000001699</v>
      </c>
      <c r="C53" s="12"/>
      <c r="D53" s="9"/>
      <c r="E53" s="17"/>
      <c r="F53" s="8"/>
      <c r="G53" s="5"/>
      <c r="H53" s="18">
        <v>0.85416666666666663</v>
      </c>
      <c r="I53" s="99"/>
      <c r="J53" s="107">
        <v>0.85069444444444442</v>
      </c>
    </row>
    <row r="54" spans="1:10" ht="15" thickBot="1" x14ac:dyDescent="0.35">
      <c r="A54" s="1">
        <v>0.85416666666668395</v>
      </c>
      <c r="C54" s="66">
        <v>0.86111111111111116</v>
      </c>
      <c r="D54" s="9"/>
      <c r="E54" s="7"/>
      <c r="F54" s="8"/>
      <c r="G54" s="36">
        <v>0.85763888888888884</v>
      </c>
      <c r="I54" s="98">
        <v>0.86458333333333337</v>
      </c>
    </row>
    <row r="55" spans="1:10" ht="15" thickBot="1" x14ac:dyDescent="0.35">
      <c r="A55" s="1">
        <v>0.86458333333335102</v>
      </c>
      <c r="D55" s="9"/>
      <c r="E55" s="7"/>
      <c r="F55" s="8"/>
    </row>
    <row r="56" spans="1:10" ht="15" thickTop="1" x14ac:dyDescent="0.3">
      <c r="A56" s="1">
        <v>0.87500000000001799</v>
      </c>
      <c r="C56" s="13">
        <v>0.86805555555555558</v>
      </c>
      <c r="D56" s="9"/>
      <c r="E56" s="7"/>
      <c r="F56" s="8"/>
      <c r="I56" s="100">
        <v>0.87152777777777779</v>
      </c>
    </row>
    <row r="57" spans="1:10" x14ac:dyDescent="0.3">
      <c r="A57" s="1">
        <v>0.88541666666668495</v>
      </c>
      <c r="C57" s="12"/>
      <c r="D57" s="9"/>
      <c r="E57" s="7"/>
      <c r="F57" s="8"/>
      <c r="I57" s="99"/>
    </row>
    <row r="58" spans="1:10" x14ac:dyDescent="0.3">
      <c r="A58" s="1">
        <v>0.89583333333335202</v>
      </c>
      <c r="C58" s="12"/>
      <c r="D58" s="9"/>
      <c r="E58" s="7"/>
      <c r="F58" s="8"/>
      <c r="I58" s="99"/>
    </row>
    <row r="59" spans="1:10" x14ac:dyDescent="0.3">
      <c r="A59" s="1">
        <v>0.90625000000001898</v>
      </c>
      <c r="C59" s="12"/>
      <c r="D59" s="16">
        <v>0.91319444444444442</v>
      </c>
      <c r="E59" s="7"/>
      <c r="F59" s="8"/>
      <c r="I59" s="99"/>
    </row>
    <row r="60" spans="1:10" x14ac:dyDescent="0.3">
      <c r="A60" s="1">
        <v>0.91666666666668595</v>
      </c>
      <c r="C60" s="12"/>
      <c r="E60" s="7"/>
      <c r="F60" s="8"/>
      <c r="I60" s="99"/>
    </row>
    <row r="61" spans="1:10" x14ac:dyDescent="0.3">
      <c r="A61" s="1">
        <v>0.92708333333335302</v>
      </c>
      <c r="C61" s="13">
        <v>0.92708333333333337</v>
      </c>
      <c r="E61" s="17">
        <v>0.9375</v>
      </c>
      <c r="F61" s="15">
        <v>0.93055555555555558</v>
      </c>
      <c r="I61" s="98">
        <v>0.93402777777777779</v>
      </c>
    </row>
    <row r="62" spans="1:10" x14ac:dyDescent="0.3">
      <c r="A62" s="1">
        <v>0.93750000000001998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B838-1C9C-704B-B0F4-E6AA0E008057}">
  <dimension ref="A1:BB74"/>
  <sheetViews>
    <sheetView zoomScale="140" zoomScaleNormal="140" workbookViewId="0">
      <selection activeCell="B1" sqref="B1:J1"/>
    </sheetView>
  </sheetViews>
  <sheetFormatPr defaultColWidth="11.44140625" defaultRowHeight="18" customHeight="1" x14ac:dyDescent="0.3"/>
  <cols>
    <col min="11" max="14" width="0" hidden="1" customWidth="1"/>
    <col min="16" max="16" width="15.44140625" customWidth="1"/>
    <col min="17" max="18" width="10.88671875" style="24"/>
    <col min="19" max="19" width="31.88671875" style="24" customWidth="1"/>
    <col min="20" max="54" width="10.88671875" style="24"/>
  </cols>
  <sheetData>
    <row r="1" spans="1:54" ht="18" customHeight="1" x14ac:dyDescent="0.3">
      <c r="B1" s="85" t="s">
        <v>22</v>
      </c>
      <c r="C1" s="85">
        <v>2</v>
      </c>
      <c r="D1" s="85">
        <v>4</v>
      </c>
      <c r="E1" s="85">
        <v>30</v>
      </c>
      <c r="F1" s="85">
        <v>81</v>
      </c>
      <c r="G1" s="85">
        <v>160</v>
      </c>
      <c r="H1" s="85">
        <v>121</v>
      </c>
      <c r="I1" s="85">
        <v>0</v>
      </c>
      <c r="J1" s="85">
        <v>208</v>
      </c>
    </row>
    <row r="2" spans="1:54" ht="18" customHeight="1" x14ac:dyDescent="0.3">
      <c r="A2" s="1">
        <v>0.33333333333333298</v>
      </c>
      <c r="F2" s="15">
        <v>0.33333333333333331</v>
      </c>
      <c r="J2" s="13">
        <v>0.33333333333333331</v>
      </c>
    </row>
    <row r="3" spans="1:54" ht="18" customHeight="1" x14ac:dyDescent="0.3">
      <c r="A3" s="1">
        <v>0.34375</v>
      </c>
      <c r="C3" s="1"/>
      <c r="D3" s="1"/>
      <c r="F3" s="8"/>
      <c r="I3" s="18">
        <v>0.34375</v>
      </c>
      <c r="J3" s="12"/>
    </row>
    <row r="4" spans="1:54" ht="18" customHeight="1" x14ac:dyDescent="0.3">
      <c r="A4" s="1">
        <v>0.35416666666666669</v>
      </c>
      <c r="F4" s="8"/>
      <c r="H4" s="30">
        <v>0.35416666666666669</v>
      </c>
      <c r="I4" s="10"/>
      <c r="J4" s="12"/>
    </row>
    <row r="5" spans="1:54" ht="18" customHeight="1" x14ac:dyDescent="0.3">
      <c r="A5" s="1">
        <v>0.36458333333333398</v>
      </c>
      <c r="C5" s="36">
        <v>0.36458333333333331</v>
      </c>
      <c r="D5" s="34">
        <v>0.36458333333333331</v>
      </c>
      <c r="F5" s="8"/>
      <c r="H5" s="29"/>
      <c r="I5" s="10"/>
      <c r="J5" s="12"/>
    </row>
    <row r="6" spans="1:54" ht="18" customHeight="1" x14ac:dyDescent="0.3">
      <c r="A6" s="1">
        <v>0.375000000000001</v>
      </c>
      <c r="C6" s="5"/>
      <c r="D6" s="6"/>
      <c r="E6" s="17">
        <v>0.375</v>
      </c>
      <c r="F6" s="8"/>
      <c r="G6" s="16">
        <v>0.375</v>
      </c>
      <c r="H6" s="29"/>
      <c r="I6" s="10"/>
      <c r="J6" s="12"/>
    </row>
    <row r="7" spans="1:54" ht="18" customHeight="1" x14ac:dyDescent="0.3">
      <c r="A7" s="1">
        <v>0.38541666666666802</v>
      </c>
      <c r="C7" s="5"/>
      <c r="D7" s="6"/>
      <c r="E7" s="7"/>
      <c r="F7" s="8"/>
      <c r="G7" s="9"/>
      <c r="H7" s="29"/>
      <c r="I7" s="10"/>
      <c r="J7" s="12"/>
    </row>
    <row r="8" spans="1:54" ht="18" customHeight="1" thickBot="1" x14ac:dyDescent="0.35">
      <c r="A8" s="1">
        <v>0.39583333333333498</v>
      </c>
      <c r="C8" s="5"/>
      <c r="D8" s="34">
        <v>0.39930555555555558</v>
      </c>
      <c r="E8" s="7"/>
      <c r="F8" s="8"/>
      <c r="G8" s="9"/>
      <c r="H8" s="30">
        <v>0.39930555555555558</v>
      </c>
      <c r="I8" s="18">
        <v>0.39583333333333331</v>
      </c>
      <c r="J8" s="13">
        <v>0.39583333333333331</v>
      </c>
    </row>
    <row r="9" spans="1:54" s="14" customFormat="1" ht="18" customHeight="1" x14ac:dyDescent="0.4">
      <c r="A9" s="22">
        <v>0.406250000000002</v>
      </c>
      <c r="B9" s="23"/>
      <c r="C9" s="5"/>
      <c r="D9"/>
      <c r="E9" s="7"/>
      <c r="F9" s="8"/>
      <c r="G9" s="9"/>
      <c r="H9"/>
      <c r="I9"/>
      <c r="J9" s="65">
        <v>0.40625</v>
      </c>
      <c r="K9" s="23"/>
      <c r="L9" s="23"/>
      <c r="M9" s="23"/>
      <c r="N9" s="23"/>
      <c r="O9" s="23"/>
      <c r="P9" s="23"/>
      <c r="Q9" s="24"/>
      <c r="R9" s="56" t="s">
        <v>1</v>
      </c>
      <c r="S9" s="57"/>
      <c r="T9" s="58"/>
      <c r="U9" s="59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ht="18" customHeight="1" x14ac:dyDescent="0.4">
      <c r="A10" s="1">
        <v>0.41666666666666902</v>
      </c>
      <c r="C10" s="5"/>
      <c r="E10" s="7"/>
      <c r="F10" s="8"/>
      <c r="G10" s="9"/>
      <c r="I10" s="18">
        <v>0.41666666666666669</v>
      </c>
      <c r="J10" s="12"/>
      <c r="R10" s="60" t="s">
        <v>7</v>
      </c>
      <c r="S10" s="61" t="s">
        <v>8</v>
      </c>
      <c r="T10" s="61" t="s">
        <v>23</v>
      </c>
      <c r="U10" s="62" t="s">
        <v>22</v>
      </c>
    </row>
    <row r="11" spans="1:54" ht="18" customHeight="1" x14ac:dyDescent="0.4">
      <c r="A11" s="1">
        <v>0.42708333333333598</v>
      </c>
      <c r="C11" s="5"/>
      <c r="E11" s="7"/>
      <c r="F11" s="8"/>
      <c r="G11" s="9"/>
      <c r="H11" s="30">
        <v>0.42708333333333331</v>
      </c>
      <c r="I11" s="10"/>
      <c r="J11" s="12"/>
      <c r="R11" s="3">
        <v>1</v>
      </c>
      <c r="S11" s="76">
        <v>0.17013888888888887</v>
      </c>
      <c r="T11" s="83"/>
      <c r="U11" s="79">
        <v>2</v>
      </c>
    </row>
    <row r="12" spans="1:54" ht="18" customHeight="1" x14ac:dyDescent="0.4">
      <c r="A12" s="1">
        <v>0.437500000000003</v>
      </c>
      <c r="C12" s="5"/>
      <c r="D12" s="34">
        <v>0.43055555555555558</v>
      </c>
      <c r="E12" s="7"/>
      <c r="F12" s="8"/>
      <c r="G12" s="9"/>
      <c r="H12" s="29"/>
      <c r="I12" s="10"/>
      <c r="J12" s="12"/>
      <c r="R12" s="3">
        <v>3</v>
      </c>
      <c r="S12" s="76">
        <v>3.4722222222222224E-2</v>
      </c>
      <c r="T12" s="84"/>
      <c r="U12" s="79">
        <v>4</v>
      </c>
    </row>
    <row r="13" spans="1:54" ht="18" customHeight="1" x14ac:dyDescent="0.4">
      <c r="A13" s="1">
        <v>0.44791666666667002</v>
      </c>
      <c r="C13" s="5"/>
      <c r="D13" s="6"/>
      <c r="E13" s="7"/>
      <c r="F13" s="8"/>
      <c r="G13" s="9"/>
      <c r="H13" s="29"/>
      <c r="I13" s="10"/>
      <c r="J13" s="12"/>
      <c r="R13" s="3">
        <v>3</v>
      </c>
      <c r="S13" s="76">
        <v>6.25E-2</v>
      </c>
      <c r="T13" s="78"/>
      <c r="U13" s="79">
        <v>9</v>
      </c>
    </row>
    <row r="14" spans="1:54" ht="18" customHeight="1" x14ac:dyDescent="0.4">
      <c r="A14" s="1">
        <v>0.45833333333333698</v>
      </c>
      <c r="C14" s="5"/>
      <c r="D14" s="6"/>
      <c r="E14" s="7"/>
      <c r="F14" s="15">
        <v>0.46180555555555558</v>
      </c>
      <c r="G14" s="9"/>
      <c r="H14" s="29"/>
      <c r="I14" s="10"/>
      <c r="J14" s="12"/>
      <c r="R14" s="3">
        <v>1</v>
      </c>
      <c r="S14" s="76">
        <v>0.10069444444444445</v>
      </c>
      <c r="T14" s="80"/>
      <c r="U14" s="79">
        <v>10</v>
      </c>
    </row>
    <row r="15" spans="1:54" ht="18" customHeight="1" x14ac:dyDescent="0.4">
      <c r="A15" s="1">
        <v>0.468750000000004</v>
      </c>
      <c r="C15" s="5"/>
      <c r="D15" s="34">
        <v>0.47916666666666669</v>
      </c>
      <c r="E15" s="17">
        <v>0.47569444444444442</v>
      </c>
      <c r="G15" s="16">
        <v>0.46180555555555558</v>
      </c>
      <c r="H15" s="30">
        <v>0.47222222222222221</v>
      </c>
      <c r="I15" s="18">
        <v>0.46875</v>
      </c>
      <c r="J15" s="13">
        <v>0.46875</v>
      </c>
      <c r="R15" s="3">
        <v>2</v>
      </c>
      <c r="S15" s="76">
        <v>0.10069444444444445</v>
      </c>
      <c r="T15" s="80"/>
      <c r="U15" s="79">
        <v>20</v>
      </c>
    </row>
    <row r="16" spans="1:54" s="14" customFormat="1" ht="18" customHeight="1" x14ac:dyDescent="0.4">
      <c r="A16" s="22">
        <v>0.47916666666667102</v>
      </c>
      <c r="B16" s="23"/>
      <c r="C16" s="5"/>
      <c r="D16" s="23"/>
      <c r="E16" s="23"/>
      <c r="F16" s="23"/>
      <c r="G16" s="21">
        <v>0.56944444444444442</v>
      </c>
      <c r="H16" s="31">
        <v>0.47916666666666669</v>
      </c>
      <c r="I16" s="69">
        <v>0.47916666666666669</v>
      </c>
      <c r="J16" s="65">
        <v>0.47916666666666669</v>
      </c>
      <c r="K16" s="23"/>
      <c r="L16" s="23"/>
      <c r="M16" s="23"/>
      <c r="N16" s="23"/>
      <c r="O16" s="23"/>
      <c r="P16" s="23"/>
      <c r="Q16" s="24"/>
      <c r="R16" s="3">
        <v>2</v>
      </c>
      <c r="S16" s="76">
        <v>0.12847222222222221</v>
      </c>
      <c r="T16" s="81"/>
      <c r="U16" s="79">
        <v>23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ht="18" customHeight="1" x14ac:dyDescent="0.4">
      <c r="A17" s="1">
        <v>0.48958333333333798</v>
      </c>
      <c r="C17" s="5"/>
      <c r="F17" s="15">
        <v>0.48958333333333331</v>
      </c>
      <c r="G17" s="9"/>
      <c r="H17" s="29"/>
      <c r="I17" s="10"/>
      <c r="J17" s="12"/>
      <c r="R17" s="3">
        <v>1</v>
      </c>
      <c r="S17" s="76">
        <v>8.6805555555555566E-2</v>
      </c>
      <c r="T17" s="82"/>
      <c r="U17" s="79">
        <v>29</v>
      </c>
    </row>
    <row r="18" spans="1:54" ht="18" customHeight="1" x14ac:dyDescent="0.4">
      <c r="A18" s="1">
        <v>0.500000000000005</v>
      </c>
      <c r="C18" s="5"/>
      <c r="F18" s="8"/>
      <c r="G18" s="9"/>
      <c r="H18" s="29"/>
      <c r="I18" s="10"/>
      <c r="J18" s="12"/>
      <c r="O18" t="s">
        <v>24</v>
      </c>
      <c r="R18" s="3">
        <v>1</v>
      </c>
      <c r="S18" s="76">
        <v>4.5138888888888888E-2</v>
      </c>
      <c r="T18" s="33"/>
      <c r="U18" s="79">
        <v>38</v>
      </c>
    </row>
    <row r="19" spans="1:54" s="14" customFormat="1" ht="18" customHeight="1" thickTop="1" x14ac:dyDescent="0.4">
      <c r="A19" s="1">
        <v>0.51041666666667196</v>
      </c>
      <c r="B19"/>
      <c r="C19" s="5"/>
      <c r="D19" s="34">
        <v>0.51041666666666663</v>
      </c>
      <c r="E19" s="17">
        <v>0.51041666666666663</v>
      </c>
      <c r="F19" s="8"/>
      <c r="G19" s="9"/>
      <c r="H19" s="29"/>
      <c r="I19" s="10"/>
      <c r="J19" s="12"/>
      <c r="K19"/>
      <c r="L19"/>
      <c r="M19"/>
      <c r="N19"/>
      <c r="O19"/>
      <c r="P19"/>
      <c r="Q19" s="24"/>
      <c r="R19" s="3">
        <v>1</v>
      </c>
      <c r="S19" s="4">
        <v>6.25E-2</v>
      </c>
      <c r="T19" s="12"/>
      <c r="U19" s="63">
        <v>58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ht="18" customHeight="1" x14ac:dyDescent="0.4">
      <c r="A20" s="1">
        <v>0.52083333333333903</v>
      </c>
      <c r="C20" s="5"/>
      <c r="D20" s="6"/>
      <c r="E20" s="7"/>
      <c r="F20" s="8"/>
      <c r="G20" s="9"/>
      <c r="H20" s="30">
        <v>0.52430555555555558</v>
      </c>
      <c r="I20" s="10"/>
      <c r="J20" s="12"/>
      <c r="R20" s="3">
        <v>1</v>
      </c>
      <c r="S20" s="4">
        <v>0.12847222222222224</v>
      </c>
      <c r="T20" s="8"/>
      <c r="U20" s="63">
        <v>58</v>
      </c>
    </row>
    <row r="21" spans="1:54" ht="18" customHeight="1" x14ac:dyDescent="0.4">
      <c r="A21" s="1">
        <v>0.531250000000006</v>
      </c>
      <c r="C21" s="36">
        <v>0.53472222222222221</v>
      </c>
      <c r="D21" s="6"/>
      <c r="E21" s="7"/>
      <c r="F21" s="8"/>
      <c r="G21" s="9"/>
      <c r="I21" s="18">
        <v>0.53125</v>
      </c>
      <c r="J21" s="12"/>
      <c r="R21" s="3">
        <v>2</v>
      </c>
      <c r="S21" s="4">
        <v>4.5138888888888888E-2</v>
      </c>
      <c r="T21" s="33"/>
      <c r="U21" s="63">
        <v>83</v>
      </c>
    </row>
    <row r="22" spans="1:54" ht="18" customHeight="1" thickBot="1" x14ac:dyDescent="0.45">
      <c r="A22" s="38">
        <v>0.54166666666667296</v>
      </c>
      <c r="B22" s="39"/>
      <c r="D22" s="40">
        <v>0.54513888888888884</v>
      </c>
      <c r="E22" s="7"/>
      <c r="F22" s="8"/>
      <c r="G22" s="9"/>
      <c r="J22" s="13">
        <v>0.54166666666666663</v>
      </c>
      <c r="K22" s="39"/>
      <c r="L22" s="39"/>
      <c r="M22" s="39"/>
      <c r="N22" s="39"/>
      <c r="O22" s="39"/>
      <c r="P22" s="39"/>
      <c r="R22" s="3">
        <v>3</v>
      </c>
      <c r="S22" s="4">
        <v>5.2083333333333336E-2</v>
      </c>
      <c r="T22" s="10"/>
      <c r="U22" s="63">
        <v>0</v>
      </c>
    </row>
    <row r="23" spans="1:54" ht="18" customHeight="1" x14ac:dyDescent="0.4">
      <c r="A23" s="1">
        <v>0.55208333333334003</v>
      </c>
      <c r="C23" s="36">
        <v>0.55208333333333337</v>
      </c>
      <c r="D23" s="34">
        <v>0.55208333333333337</v>
      </c>
      <c r="E23" s="7"/>
      <c r="F23" s="8"/>
      <c r="G23" s="9"/>
      <c r="H23" s="23"/>
      <c r="I23" s="23"/>
      <c r="J23" s="75">
        <v>0.55208333333333337</v>
      </c>
      <c r="R23" s="3">
        <v>2</v>
      </c>
      <c r="S23" s="4">
        <v>8.6805555555555566E-2</v>
      </c>
      <c r="T23" s="9"/>
      <c r="U23" s="63">
        <v>121</v>
      </c>
    </row>
    <row r="24" spans="1:54" ht="18" customHeight="1" x14ac:dyDescent="0.4">
      <c r="A24" s="1">
        <v>0.56250000000000699</v>
      </c>
      <c r="C24" s="5"/>
      <c r="D24" s="6"/>
      <c r="E24" s="7"/>
      <c r="F24" s="8"/>
      <c r="G24" s="9"/>
      <c r="I24" s="72">
        <v>0.5625</v>
      </c>
      <c r="J24" s="42"/>
      <c r="R24" s="2">
        <v>2</v>
      </c>
      <c r="S24" s="54">
        <v>6.25E-2</v>
      </c>
      <c r="T24" s="55"/>
      <c r="U24" s="64">
        <v>141</v>
      </c>
    </row>
    <row r="25" spans="1:54" ht="18" customHeight="1" thickBot="1" x14ac:dyDescent="0.35">
      <c r="A25" s="1">
        <v>0.57291666666667396</v>
      </c>
      <c r="C25" s="5"/>
      <c r="D25" s="6"/>
      <c r="E25" s="7"/>
      <c r="F25" s="8"/>
      <c r="G25" s="16">
        <v>0.57291666666666663</v>
      </c>
      <c r="H25" s="30">
        <v>0.57291666666666663</v>
      </c>
      <c r="I25" s="44"/>
      <c r="J25" s="42"/>
    </row>
    <row r="26" spans="1:54" s="14" customFormat="1" ht="18" customHeight="1" thickTop="1" x14ac:dyDescent="0.3">
      <c r="A26" s="1">
        <v>0.58333333333334103</v>
      </c>
      <c r="B26"/>
      <c r="C26" s="5"/>
      <c r="D26" s="34">
        <v>0.58680555555555558</v>
      </c>
      <c r="E26" s="7"/>
      <c r="F26" s="8"/>
      <c r="G26"/>
      <c r="H26" s="29"/>
      <c r="I26" s="44"/>
      <c r="J26" s="42"/>
      <c r="K26"/>
      <c r="L26"/>
      <c r="M26"/>
      <c r="N26"/>
      <c r="O26">
        <f>3.4*17.5</f>
        <v>59.5</v>
      </c>
      <c r="P26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ht="18" customHeight="1" x14ac:dyDescent="0.3">
      <c r="A27" s="1">
        <v>0.59375000000000799</v>
      </c>
      <c r="C27" s="5"/>
      <c r="E27" s="7"/>
      <c r="F27" s="8"/>
      <c r="G27" s="47">
        <v>0.59375</v>
      </c>
      <c r="H27" s="29"/>
      <c r="I27" s="44"/>
      <c r="J27" s="42"/>
    </row>
    <row r="28" spans="1:54" ht="18" customHeight="1" x14ac:dyDescent="0.3">
      <c r="A28" s="1">
        <v>0.60416666666667496</v>
      </c>
      <c r="C28" s="5"/>
      <c r="E28" s="7"/>
      <c r="F28" s="8"/>
      <c r="G28" s="46"/>
      <c r="H28" s="29"/>
      <c r="I28" s="44"/>
      <c r="J28" s="42"/>
      <c r="O28">
        <v>52.5</v>
      </c>
    </row>
    <row r="29" spans="1:54" ht="18" customHeight="1" thickBot="1" x14ac:dyDescent="0.35">
      <c r="A29" s="38">
        <v>0.61458333333334203</v>
      </c>
      <c r="B29" s="39"/>
      <c r="C29" s="5"/>
      <c r="E29" s="19">
        <v>0.61111111111111116</v>
      </c>
      <c r="F29" s="15">
        <v>0.61805555555555558</v>
      </c>
      <c r="G29" s="46"/>
      <c r="H29" s="30">
        <v>0.61805555555555558</v>
      </c>
      <c r="I29" s="45">
        <v>0.61458333333333337</v>
      </c>
      <c r="J29" s="43">
        <v>0.61458333333333337</v>
      </c>
      <c r="K29" s="39"/>
      <c r="L29" s="39"/>
      <c r="M29" s="39"/>
      <c r="N29" s="39"/>
      <c r="O29" s="39"/>
      <c r="P29" s="39"/>
    </row>
    <row r="30" spans="1:54" ht="18" customHeight="1" thickTop="1" x14ac:dyDescent="0.3">
      <c r="A30" s="1">
        <v>0.62500000000000999</v>
      </c>
      <c r="C30" s="5"/>
      <c r="D30" s="34">
        <v>0.625</v>
      </c>
      <c r="E30" s="17">
        <v>0.61805555555555558</v>
      </c>
      <c r="F30" s="70">
        <v>0.625</v>
      </c>
      <c r="G30" s="46"/>
      <c r="H30" s="31">
        <v>0.625</v>
      </c>
      <c r="I30" s="73">
        <v>0.625</v>
      </c>
      <c r="J30" s="75">
        <v>0.625</v>
      </c>
    </row>
    <row r="31" spans="1:54" ht="18" customHeight="1" x14ac:dyDescent="0.3">
      <c r="A31" s="1">
        <v>0.63541666666667695</v>
      </c>
      <c r="C31" s="5"/>
      <c r="D31" s="6"/>
      <c r="E31" s="7"/>
      <c r="F31" s="48"/>
      <c r="G31" s="46"/>
      <c r="H31" s="29"/>
      <c r="I31" s="44"/>
      <c r="J31" s="42"/>
    </row>
    <row r="32" spans="1:54" ht="18" customHeight="1" thickBot="1" x14ac:dyDescent="0.35">
      <c r="A32" s="1">
        <v>0.64583333333334403</v>
      </c>
      <c r="C32" s="5"/>
      <c r="D32" s="6"/>
      <c r="E32" s="7"/>
      <c r="F32" s="48"/>
      <c r="G32" s="46"/>
      <c r="H32" s="29"/>
      <c r="I32" s="44"/>
      <c r="J32" s="42"/>
    </row>
    <row r="33" spans="1:54" s="14" customFormat="1" ht="18" customHeight="1" thickTop="1" x14ac:dyDescent="0.3">
      <c r="A33" s="1">
        <v>0.65625000000001099</v>
      </c>
      <c r="B33"/>
      <c r="C33" s="5"/>
      <c r="D33" s="34">
        <v>0.65972222222222221</v>
      </c>
      <c r="E33" s="7"/>
      <c r="F33" s="48"/>
      <c r="G33" s="46"/>
      <c r="H33" s="29"/>
      <c r="I33" s="44"/>
      <c r="J33" s="42"/>
      <c r="K33"/>
      <c r="L33"/>
      <c r="M33"/>
      <c r="N33"/>
      <c r="O33"/>
      <c r="P3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</row>
    <row r="34" spans="1:54" ht="18" customHeight="1" x14ac:dyDescent="0.3">
      <c r="A34" s="1">
        <v>0.66666666666667795</v>
      </c>
      <c r="C34" s="5"/>
      <c r="E34" s="7"/>
      <c r="F34" s="48"/>
      <c r="G34" s="46"/>
      <c r="H34" s="30">
        <v>0.67013888888888884</v>
      </c>
      <c r="I34" s="44"/>
      <c r="J34" s="42"/>
    </row>
    <row r="35" spans="1:54" ht="18" customHeight="1" x14ac:dyDescent="0.3">
      <c r="A35" s="1">
        <v>0.67708333333334503</v>
      </c>
      <c r="C35" s="5"/>
      <c r="E35" s="7"/>
      <c r="F35" s="48"/>
      <c r="G35" s="46"/>
      <c r="I35" s="45">
        <v>0.67708333333333337</v>
      </c>
      <c r="J35" s="42"/>
    </row>
    <row r="36" spans="1:54" ht="18" customHeight="1" thickBot="1" x14ac:dyDescent="0.35">
      <c r="A36" s="38">
        <v>0.68750000000001199</v>
      </c>
      <c r="B36" s="39"/>
      <c r="C36" s="5"/>
      <c r="E36" s="7"/>
      <c r="F36" s="48"/>
      <c r="G36" s="47">
        <v>0.68055555555555558</v>
      </c>
      <c r="I36" s="39"/>
      <c r="J36" s="43">
        <v>0.6875</v>
      </c>
      <c r="K36" s="39"/>
      <c r="L36" s="39"/>
      <c r="M36" s="39"/>
      <c r="N36" s="39"/>
      <c r="O36" s="39"/>
      <c r="P36" s="39"/>
    </row>
    <row r="37" spans="1:54" ht="18" customHeight="1" thickTop="1" x14ac:dyDescent="0.3">
      <c r="A37" s="22">
        <v>0.69791666666667895</v>
      </c>
      <c r="B37" s="23"/>
      <c r="C37" s="5"/>
      <c r="D37" s="34">
        <v>0.69791666666666663</v>
      </c>
      <c r="E37" s="7"/>
      <c r="F37" s="48"/>
      <c r="G37" s="50">
        <v>0.69791666666666663</v>
      </c>
      <c r="H37" s="23"/>
      <c r="I37" s="23"/>
      <c r="J37" s="75">
        <v>0.69791666666666663</v>
      </c>
      <c r="K37" s="23"/>
      <c r="L37" s="23"/>
      <c r="M37" s="23"/>
      <c r="N37" s="23"/>
      <c r="O37" s="23"/>
      <c r="P37" s="23"/>
    </row>
    <row r="38" spans="1:54" ht="18" customHeight="1" x14ac:dyDescent="0.3">
      <c r="A38" s="1">
        <v>0.70833333333334603</v>
      </c>
      <c r="C38" s="5"/>
      <c r="D38" s="6"/>
      <c r="E38" s="7"/>
      <c r="F38" s="48"/>
      <c r="G38" s="46"/>
      <c r="I38" s="72">
        <v>0.70833333333333337</v>
      </c>
      <c r="J38" s="42"/>
    </row>
    <row r="39" spans="1:54" ht="18" customHeight="1" thickBot="1" x14ac:dyDescent="0.35">
      <c r="A39" s="1">
        <v>0.71875000000001299</v>
      </c>
      <c r="C39" s="36">
        <v>0.72222222222222221</v>
      </c>
      <c r="D39" s="6"/>
      <c r="E39" s="17">
        <v>0.71875</v>
      </c>
      <c r="F39" s="48"/>
      <c r="G39" s="46"/>
      <c r="H39" s="30">
        <v>0.71875</v>
      </c>
      <c r="I39" s="44"/>
      <c r="J39" s="42"/>
    </row>
    <row r="40" spans="1:54" s="14" customFormat="1" ht="18" customHeight="1" thickTop="1" x14ac:dyDescent="0.3">
      <c r="A40" s="1">
        <v>0.72916666666667995</v>
      </c>
      <c r="B40"/>
      <c r="C40" s="52">
        <v>0.72916666666666663</v>
      </c>
      <c r="D40" s="34">
        <v>0.73263888888888884</v>
      </c>
      <c r="E40" s="51">
        <v>0.72916666666666663</v>
      </c>
      <c r="F40" s="48"/>
      <c r="G40" s="46"/>
      <c r="H40" s="29"/>
      <c r="I40" s="44"/>
      <c r="J40" s="42"/>
      <c r="K40"/>
      <c r="L40"/>
      <c r="M40"/>
      <c r="N40"/>
      <c r="O40"/>
      <c r="P40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</row>
    <row r="41" spans="1:54" ht="18" customHeight="1" x14ac:dyDescent="0.6">
      <c r="A41" s="1">
        <v>0.73958333333334703</v>
      </c>
      <c r="C41" s="5"/>
      <c r="E41" s="7"/>
      <c r="F41" s="48"/>
      <c r="G41" s="46"/>
      <c r="H41" s="29"/>
      <c r="I41" s="44"/>
      <c r="J41" s="42"/>
      <c r="N41" s="41"/>
      <c r="O41" s="41"/>
      <c r="P41" s="41"/>
    </row>
    <row r="42" spans="1:54" ht="18" customHeight="1" x14ac:dyDescent="0.3">
      <c r="A42" s="1">
        <v>0.75000000000001399</v>
      </c>
      <c r="C42" s="5"/>
      <c r="E42" s="7"/>
      <c r="F42" s="49">
        <v>0.75347222222222221</v>
      </c>
      <c r="G42" s="46"/>
      <c r="H42" s="29"/>
      <c r="I42" s="44"/>
      <c r="J42" s="42"/>
    </row>
    <row r="43" spans="1:54" ht="18" customHeight="1" x14ac:dyDescent="0.3">
      <c r="A43" s="38">
        <v>0.76041666666668095</v>
      </c>
      <c r="B43" s="39"/>
      <c r="C43" s="5"/>
      <c r="E43" s="7"/>
      <c r="F43" s="39"/>
      <c r="G43" s="46"/>
      <c r="H43" s="30">
        <v>0.76388888888888884</v>
      </c>
      <c r="I43" s="74">
        <v>0.76041666666666663</v>
      </c>
      <c r="J43" s="43">
        <v>0.76041666666666663</v>
      </c>
      <c r="K43" s="39"/>
      <c r="L43" s="39"/>
      <c r="M43" s="39"/>
      <c r="N43" s="39"/>
      <c r="O43" s="39"/>
      <c r="P43" s="39"/>
    </row>
    <row r="44" spans="1:54" ht="18" customHeight="1" x14ac:dyDescent="0.3">
      <c r="A44" s="1">
        <v>0.77083333333334803</v>
      </c>
      <c r="C44" s="5"/>
      <c r="D44" s="34">
        <v>0.77083333333333337</v>
      </c>
      <c r="E44" s="7"/>
      <c r="F44" s="70">
        <v>0.77083333333333337</v>
      </c>
      <c r="G44" s="46"/>
      <c r="H44" s="71">
        <v>0.77083333333333337</v>
      </c>
      <c r="I44" s="72">
        <v>0.77083333333333337</v>
      </c>
      <c r="J44" s="75">
        <v>0.77083333333333337</v>
      </c>
    </row>
    <row r="45" spans="1:54" ht="18" customHeight="1" x14ac:dyDescent="0.3">
      <c r="A45" s="1">
        <v>0.78125000000001499</v>
      </c>
      <c r="C45" s="5"/>
      <c r="D45" s="6"/>
      <c r="E45" s="17"/>
      <c r="F45" s="48"/>
      <c r="G45" s="47">
        <v>0.78472222222222221</v>
      </c>
      <c r="H45" s="33"/>
      <c r="I45" s="44"/>
      <c r="J45" s="42"/>
    </row>
    <row r="46" spans="1:54" ht="18" customHeight="1" thickBot="1" x14ac:dyDescent="0.35">
      <c r="A46" s="1">
        <v>0.79166666666668195</v>
      </c>
      <c r="C46" s="5"/>
      <c r="D46" s="6"/>
      <c r="E46" s="7"/>
      <c r="F46" s="48"/>
      <c r="H46" s="33"/>
      <c r="I46" s="44"/>
      <c r="J46" s="42"/>
    </row>
    <row r="47" spans="1:54" s="14" customFormat="1" ht="18" customHeight="1" thickTop="1" x14ac:dyDescent="0.3">
      <c r="A47" s="1">
        <v>0.80208333333334902</v>
      </c>
      <c r="B47"/>
      <c r="C47" s="5"/>
      <c r="D47" s="34">
        <v>0.80555555555555558</v>
      </c>
      <c r="E47" s="7"/>
      <c r="F47" s="48"/>
      <c r="G47" s="47">
        <v>0.80208333333333337</v>
      </c>
      <c r="H47" s="33"/>
      <c r="I47" s="44"/>
      <c r="J47" s="42"/>
      <c r="K47"/>
      <c r="L47"/>
      <c r="M47"/>
      <c r="N47"/>
      <c r="O47"/>
      <c r="P47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</row>
    <row r="48" spans="1:54" ht="18" customHeight="1" x14ac:dyDescent="0.3">
      <c r="A48" s="1">
        <v>0.81250000000001599</v>
      </c>
      <c r="C48" s="5"/>
      <c r="D48" s="53">
        <v>0.8125</v>
      </c>
      <c r="E48" s="7"/>
      <c r="F48" s="48"/>
      <c r="G48" s="46"/>
      <c r="H48" s="32">
        <v>0.81597222222222221</v>
      </c>
      <c r="I48" s="44"/>
      <c r="J48" s="42"/>
    </row>
    <row r="49" spans="1:54" ht="18" customHeight="1" x14ac:dyDescent="0.3">
      <c r="A49" s="1">
        <v>0.82291666666668295</v>
      </c>
      <c r="C49" s="5"/>
      <c r="D49" s="6"/>
      <c r="E49" s="17">
        <v>0.82986111111111116</v>
      </c>
      <c r="F49" s="48"/>
      <c r="G49" s="46"/>
      <c r="I49" s="45">
        <v>0.82291666666666663</v>
      </c>
      <c r="J49" s="42"/>
    </row>
    <row r="50" spans="1:54" ht="18" customHeight="1" thickBot="1" x14ac:dyDescent="0.35">
      <c r="A50" s="38">
        <v>0.83333333333335002</v>
      </c>
      <c r="B50" s="39"/>
      <c r="C50" s="5"/>
      <c r="D50" s="6"/>
      <c r="E50" s="51">
        <v>0.83680555555555558</v>
      </c>
      <c r="F50" s="48"/>
      <c r="G50" s="46"/>
      <c r="J50" s="43">
        <v>0.83333333333333337</v>
      </c>
      <c r="K50" s="39"/>
      <c r="L50" s="39"/>
      <c r="M50" s="39"/>
      <c r="N50" s="39"/>
      <c r="O50" s="39"/>
      <c r="P50" s="39"/>
    </row>
    <row r="51" spans="1:54" ht="18" customHeight="1" thickTop="1" x14ac:dyDescent="0.3">
      <c r="A51" s="1">
        <v>0.84375000000001699</v>
      </c>
      <c r="C51" s="5"/>
      <c r="D51" s="34">
        <v>0.80555555555555558</v>
      </c>
      <c r="E51" s="7"/>
      <c r="F51" s="48"/>
      <c r="G51" s="46"/>
      <c r="H51" s="31">
        <v>0.84375</v>
      </c>
      <c r="I51" s="73">
        <v>0.84375</v>
      </c>
      <c r="J51" s="75">
        <v>0.88541666666666663</v>
      </c>
    </row>
    <row r="52" spans="1:54" ht="18" customHeight="1" x14ac:dyDescent="0.3">
      <c r="A52" s="1">
        <v>0.85416666666668395</v>
      </c>
      <c r="C52" s="5"/>
      <c r="E52" s="7"/>
      <c r="F52" s="48"/>
      <c r="G52" s="46"/>
      <c r="H52" s="29"/>
      <c r="I52" s="44"/>
      <c r="J52" s="42"/>
    </row>
    <row r="53" spans="1:54" ht="18" customHeight="1" x14ac:dyDescent="0.3">
      <c r="A53" s="1">
        <v>0.86458333333335102</v>
      </c>
      <c r="C53" s="5"/>
      <c r="E53" s="7"/>
      <c r="F53" s="48"/>
      <c r="G53" s="46"/>
      <c r="H53" s="29"/>
      <c r="I53" s="44"/>
      <c r="J53" s="42"/>
    </row>
    <row r="54" spans="1:54" ht="18" customHeight="1" x14ac:dyDescent="0.3">
      <c r="A54" s="1">
        <v>0.87500000000001799</v>
      </c>
      <c r="C54" s="5"/>
      <c r="E54" s="7"/>
      <c r="F54" s="48"/>
      <c r="G54" s="46"/>
      <c r="H54" s="29"/>
      <c r="I54" s="44"/>
      <c r="J54" s="42"/>
    </row>
    <row r="55" spans="1:54" ht="18" customHeight="1" x14ac:dyDescent="0.3">
      <c r="A55" s="1">
        <v>0.88541666666668495</v>
      </c>
      <c r="C55" s="5"/>
      <c r="E55" s="7"/>
      <c r="F55" s="48"/>
      <c r="G55" s="46"/>
      <c r="H55" s="30">
        <v>0.88888888888888884</v>
      </c>
      <c r="I55" s="44"/>
      <c r="J55" s="42"/>
    </row>
    <row r="56" spans="1:54" ht="18" customHeight="1" x14ac:dyDescent="0.3">
      <c r="A56" s="1">
        <v>0.89583333333335202</v>
      </c>
      <c r="C56" s="36">
        <v>0.89930555555555558</v>
      </c>
      <c r="E56" s="7"/>
      <c r="F56" s="49">
        <v>0.89930555555555558</v>
      </c>
      <c r="G56" s="47">
        <v>0.88888888888888884</v>
      </c>
      <c r="I56" s="45">
        <v>0.89583333333333337</v>
      </c>
      <c r="J56" s="42"/>
      <c r="P56" s="24"/>
      <c r="BB56"/>
    </row>
    <row r="57" spans="1:54" ht="18" customHeight="1" x14ac:dyDescent="0.3">
      <c r="A57" s="1">
        <v>0.90625000000001898</v>
      </c>
      <c r="E57" s="7"/>
      <c r="J57" s="43">
        <v>0.90625</v>
      </c>
      <c r="P57" s="24"/>
      <c r="BB57"/>
    </row>
    <row r="58" spans="1:54" ht="18" customHeight="1" x14ac:dyDescent="0.3">
      <c r="A58" s="1">
        <v>0.91666666666668595</v>
      </c>
      <c r="E58" s="7"/>
      <c r="H58" s="1"/>
      <c r="P58" s="24"/>
      <c r="BB58"/>
    </row>
    <row r="59" spans="1:54" ht="18" customHeight="1" x14ac:dyDescent="0.3">
      <c r="A59" s="1">
        <v>0.92708333333335302</v>
      </c>
      <c r="E59" s="7"/>
      <c r="P59" s="24"/>
      <c r="BB59"/>
    </row>
    <row r="60" spans="1:54" ht="18" customHeight="1" x14ac:dyDescent="0.3">
      <c r="A60" s="1">
        <v>0.93750000000001998</v>
      </c>
      <c r="E60" s="17">
        <v>0.9375</v>
      </c>
      <c r="P60" s="24"/>
      <c r="BB60"/>
    </row>
    <row r="61" spans="1:54" ht="18" customHeight="1" x14ac:dyDescent="0.3">
      <c r="P61" s="24"/>
      <c r="BB61"/>
    </row>
    <row r="62" spans="1:54" ht="18" customHeight="1" x14ac:dyDescent="0.3">
      <c r="P62" s="24"/>
      <c r="BB62"/>
    </row>
    <row r="63" spans="1:54" ht="18" customHeight="1" x14ac:dyDescent="0.3">
      <c r="P63" s="24"/>
      <c r="BB63"/>
    </row>
    <row r="64" spans="1:54" ht="18" customHeight="1" x14ac:dyDescent="0.3">
      <c r="P64" s="24"/>
      <c r="BB64"/>
    </row>
    <row r="65" spans="16:54" ht="18" customHeight="1" x14ac:dyDescent="0.3">
      <c r="P65" s="24"/>
      <c r="BB65"/>
    </row>
    <row r="66" spans="16:54" ht="18" customHeight="1" x14ac:dyDescent="0.3">
      <c r="P66" s="24"/>
      <c r="BB66"/>
    </row>
    <row r="67" spans="16:54" ht="18" customHeight="1" x14ac:dyDescent="0.3">
      <c r="P67" s="24"/>
      <c r="BB67"/>
    </row>
    <row r="68" spans="16:54" ht="18" customHeight="1" x14ac:dyDescent="0.3">
      <c r="P68" s="24"/>
      <c r="BB68"/>
    </row>
    <row r="69" spans="16:54" ht="18" customHeight="1" x14ac:dyDescent="0.3">
      <c r="P69" s="24"/>
      <c r="BB69"/>
    </row>
    <row r="70" spans="16:54" ht="18" customHeight="1" x14ac:dyDescent="0.3">
      <c r="P70" s="24"/>
      <c r="BB70"/>
    </row>
    <row r="71" spans="16:54" ht="18" customHeight="1" x14ac:dyDescent="0.3">
      <c r="P71" s="24"/>
      <c r="BB71"/>
    </row>
    <row r="72" spans="16:54" ht="18" customHeight="1" x14ac:dyDescent="0.3">
      <c r="P72" s="24"/>
      <c r="BB72"/>
    </row>
    <row r="73" spans="16:54" ht="18" customHeight="1" x14ac:dyDescent="0.3">
      <c r="P73" s="24"/>
      <c r="BB73"/>
    </row>
    <row r="74" spans="16:54" ht="18" customHeight="1" x14ac:dyDescent="0.3">
      <c r="P74" s="24"/>
      <c r="BB7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AB5A87F8E9F4B8B0C40B6E87A5328" ma:contentTypeVersion="6" ma:contentTypeDescription="Create a new document." ma:contentTypeScope="" ma:versionID="96a0081f1165ebed05ac692eaf682c4d">
  <xsd:schema xmlns:xsd="http://www.w3.org/2001/XMLSchema" xmlns:xs="http://www.w3.org/2001/XMLSchema" xmlns:p="http://schemas.microsoft.com/office/2006/metadata/properties" xmlns:ns2="2518c0e7-787d-46e2-abca-0e1c6b7c3229" xmlns:ns3="e1b01295-642c-4da0-bc94-cfdea92644d3" targetNamespace="http://schemas.microsoft.com/office/2006/metadata/properties" ma:root="true" ma:fieldsID="b19fb7ca95543c4d25dbc6ebaa0d8830" ns2:_="" ns3:_="">
    <xsd:import namespace="2518c0e7-787d-46e2-abca-0e1c6b7c3229"/>
    <xsd:import namespace="e1b01295-642c-4da0-bc94-cfdea9264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8c0e7-787d-46e2-abca-0e1c6b7c3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01295-642c-4da0-bc94-cfdea9264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b01295-642c-4da0-bc94-cfdea92644d3">
      <UserInfo>
        <DisplayName>Alexandra Kahane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780270F-B050-4E37-9075-3EA0302B0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1578C-C593-48D0-A1E0-9475A22CB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8c0e7-787d-46e2-abca-0e1c6b7c3229"/>
    <ds:schemaRef ds:uri="e1b01295-642c-4da0-bc94-cfdea9264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EDF34-BD2B-4107-A157-796E01DAF47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e1b01295-642c-4da0-bc94-cfdea92644d3"/>
    <ds:schemaRef ds:uri="http://purl.org/dc/terms/"/>
    <ds:schemaRef ds:uri="http://www.w3.org/XML/1998/namespace"/>
    <ds:schemaRef ds:uri="http://schemas.openxmlformats.org/package/2006/metadata/core-properties"/>
    <ds:schemaRef ds:uri="2518c0e7-787d-46e2-abca-0e1c6b7c32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New Patterns</vt:lpstr>
      <vt:lpstr>New Block Work</vt:lpstr>
      <vt:lpstr>College Hour-EDIT</vt:lpstr>
      <vt:lpstr>College Hour by Block</vt:lpstr>
      <vt:lpstr>No College Hour by Block</vt:lpstr>
      <vt:lpstr>No College Hour-EDIT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 Clark</dc:creator>
  <cp:keywords/>
  <dc:description/>
  <cp:lastModifiedBy>Aimee La Rue</cp:lastModifiedBy>
  <cp:revision/>
  <dcterms:created xsi:type="dcterms:W3CDTF">2024-03-14T17:07:32Z</dcterms:created>
  <dcterms:modified xsi:type="dcterms:W3CDTF">2024-11-12T22:20:53Z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0x01010078DAB5A87F8E9F4B8B0C40B6E87A5328</vt:lpwstr>
  </property>
</Properties>
</file>